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nand Yadav\Downloads\NHSRC Data\AEFI\"/>
    </mc:Choice>
  </mc:AlternateContent>
  <xr:revisionPtr revIDLastSave="0" documentId="13_ncr:1_{4A7A0AA0-D2B3-492C-B5AF-2FA08351804F}" xr6:coauthVersionLast="47" xr6:coauthVersionMax="47" xr10:uidLastSave="{00000000-0000-0000-0000-000000000000}"/>
  <bookViews>
    <workbookView xWindow="-110" yWindow="-110" windowWidth="19420" windowHeight="11020" xr2:uid="{86104C09-EEA7-489D-B1D7-B895A3D72D61}"/>
  </bookViews>
  <sheets>
    <sheet name="Score Card" sheetId="3" r:id="rId1"/>
    <sheet name="Assessment Checklist" sheetId="1" r:id="rId2"/>
  </sheets>
  <definedNames>
    <definedName name="_xlnm._FilterDatabase" localSheetId="1" hidden="1">'Assessment Checklist'!$A$2:$F$280</definedName>
    <definedName name="_xlnm._FilterDatabase" localSheetId="0" hidden="1">'Score Card'!$A$34:$G$82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4" i="1" l="1"/>
  <c r="I214" i="1" s="1"/>
  <c r="G67" i="3" s="1"/>
  <c r="H276" i="1"/>
  <c r="G276" i="1"/>
  <c r="H270" i="1"/>
  <c r="G270" i="1"/>
  <c r="I270" i="1" s="1"/>
  <c r="G81" i="3" s="1"/>
  <c r="H264" i="1"/>
  <c r="G264" i="1"/>
  <c r="I264" i="1" s="1"/>
  <c r="G80" i="3" s="1"/>
  <c r="H259" i="1"/>
  <c r="G259" i="1"/>
  <c r="H254" i="1"/>
  <c r="G254" i="1"/>
  <c r="I254" i="1" s="1"/>
  <c r="G78" i="3" s="1"/>
  <c r="H247" i="1"/>
  <c r="G247" i="1"/>
  <c r="H244" i="1"/>
  <c r="G244" i="1"/>
  <c r="H240" i="1"/>
  <c r="G240" i="1"/>
  <c r="H236" i="1"/>
  <c r="G236" i="1"/>
  <c r="H229" i="1"/>
  <c r="H228" i="1" s="1"/>
  <c r="C291" i="1" s="1"/>
  <c r="G229" i="1"/>
  <c r="G228" i="1" s="1"/>
  <c r="H224" i="1"/>
  <c r="G224" i="1"/>
  <c r="I224" i="1" s="1"/>
  <c r="G70" i="3" s="1"/>
  <c r="H220" i="1"/>
  <c r="G220" i="1"/>
  <c r="I220" i="1" s="1"/>
  <c r="G69" i="3" s="1"/>
  <c r="H217" i="1"/>
  <c r="I217" i="1" s="1"/>
  <c r="G68" i="3" s="1"/>
  <c r="G217" i="1"/>
  <c r="G214" i="1"/>
  <c r="H211" i="1"/>
  <c r="G211" i="1"/>
  <c r="I211" i="1" s="1"/>
  <c r="G66" i="3" s="1"/>
  <c r="H204" i="1"/>
  <c r="G204" i="1"/>
  <c r="H198" i="1"/>
  <c r="G198" i="1"/>
  <c r="H193" i="1"/>
  <c r="G193" i="1"/>
  <c r="H187" i="1"/>
  <c r="G187" i="1"/>
  <c r="H181" i="1"/>
  <c r="G181" i="1"/>
  <c r="H172" i="1"/>
  <c r="G172" i="1"/>
  <c r="H165" i="1"/>
  <c r="G165" i="1"/>
  <c r="H157" i="1"/>
  <c r="I157" i="1" s="1"/>
  <c r="G56" i="3" s="1"/>
  <c r="G157" i="1"/>
  <c r="H149" i="1"/>
  <c r="G149" i="1"/>
  <c r="H129" i="1"/>
  <c r="G129" i="1"/>
  <c r="H122" i="1"/>
  <c r="G122" i="1"/>
  <c r="H112" i="1"/>
  <c r="G112" i="1"/>
  <c r="H97" i="1"/>
  <c r="G97" i="1"/>
  <c r="H92" i="1"/>
  <c r="G92" i="1"/>
  <c r="H86" i="1"/>
  <c r="G86" i="1"/>
  <c r="H78" i="1"/>
  <c r="G78" i="1"/>
  <c r="H66" i="1"/>
  <c r="G66" i="1"/>
  <c r="I66" i="1" s="1"/>
  <c r="G45" i="3" s="1"/>
  <c r="H59" i="1"/>
  <c r="G59" i="1"/>
  <c r="H43" i="1"/>
  <c r="G43" i="1"/>
  <c r="H37" i="1"/>
  <c r="G37" i="1"/>
  <c r="H31" i="1"/>
  <c r="G31" i="1"/>
  <c r="I31" i="1" s="1"/>
  <c r="G40" i="3" s="1"/>
  <c r="H26" i="1"/>
  <c r="G26" i="1"/>
  <c r="H15" i="1"/>
  <c r="G15" i="1"/>
  <c r="H10" i="1"/>
  <c r="G10" i="1"/>
  <c r="H4" i="1"/>
  <c r="G4" i="1"/>
  <c r="I276" i="1" l="1"/>
  <c r="G82" i="3" s="1"/>
  <c r="I259" i="1"/>
  <c r="G79" i="3" s="1"/>
  <c r="H253" i="1"/>
  <c r="C292" i="1" s="1"/>
  <c r="G253" i="1"/>
  <c r="B291" i="1"/>
  <c r="D291" i="1" s="1"/>
  <c r="C15" i="3" s="1"/>
  <c r="I228" i="1"/>
  <c r="I229" i="1"/>
  <c r="G72" i="3" s="1"/>
  <c r="H210" i="1"/>
  <c r="C290" i="1" s="1"/>
  <c r="G210" i="1"/>
  <c r="I204" i="1"/>
  <c r="G64" i="3" s="1"/>
  <c r="I193" i="1"/>
  <c r="G62" i="3" s="1"/>
  <c r="H180" i="1"/>
  <c r="C289" i="1" s="1"/>
  <c r="I187" i="1"/>
  <c r="G61" i="3" s="1"/>
  <c r="G180" i="1"/>
  <c r="B289" i="1" s="1"/>
  <c r="I181" i="1"/>
  <c r="G60" i="3" s="1"/>
  <c r="I165" i="1"/>
  <c r="G57" i="3" s="1"/>
  <c r="G128" i="1"/>
  <c r="B288" i="1" s="1"/>
  <c r="H128" i="1"/>
  <c r="C288" i="1" s="1"/>
  <c r="I129" i="1"/>
  <c r="G54" i="3" s="1"/>
  <c r="I78" i="1"/>
  <c r="G46" i="3" s="1"/>
  <c r="I59" i="1"/>
  <c r="G44" i="3" s="1"/>
  <c r="I43" i="1"/>
  <c r="G43" i="3" s="1"/>
  <c r="G36" i="1"/>
  <c r="H36" i="1"/>
  <c r="C286" i="1" s="1"/>
  <c r="I37" i="1"/>
  <c r="G42" i="3" s="1"/>
  <c r="I26" i="1"/>
  <c r="G39" i="3" s="1"/>
  <c r="I15" i="1"/>
  <c r="G38" i="3" s="1"/>
  <c r="G3" i="1"/>
  <c r="H3" i="1"/>
  <c r="C285" i="1" s="1"/>
  <c r="I4" i="1"/>
  <c r="G36" i="3" s="1"/>
  <c r="B292" i="1" l="1"/>
  <c r="D292" i="1" s="1"/>
  <c r="C16" i="3" s="1"/>
  <c r="I253" i="1"/>
  <c r="B290" i="1"/>
  <c r="D290" i="1" s="1"/>
  <c r="C14" i="3" s="1"/>
  <c r="I210" i="1"/>
  <c r="D289" i="1"/>
  <c r="C13" i="3" s="1"/>
  <c r="I180" i="1"/>
  <c r="D288" i="1"/>
  <c r="C12" i="3" s="1"/>
  <c r="I128" i="1"/>
  <c r="C293" i="1"/>
  <c r="I36" i="1"/>
  <c r="B286" i="1"/>
  <c r="D286" i="1" s="1"/>
  <c r="C10" i="3" s="1"/>
  <c r="I3" i="1"/>
  <c r="B285" i="1"/>
  <c r="B293" i="1" l="1"/>
  <c r="D293" i="1" s="1"/>
  <c r="D13" i="3" s="1"/>
  <c r="D285" i="1"/>
  <c r="C9"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<sst xmlns="http://schemas.openxmlformats.org/spreadsheetml/2006/main" count="915" uniqueCount="730">
  <si>
    <t>ME A1.1</t>
  </si>
  <si>
    <t>ME A1.2</t>
  </si>
  <si>
    <t>Vaccinator is aware of categories of AEFI</t>
  </si>
  <si>
    <t>Person responsible for notifying the AEFI is identified</t>
  </si>
  <si>
    <t>ME A3.1</t>
  </si>
  <si>
    <t>The service provider is aware of the AEFI events required to be immediately notified/ reported</t>
  </si>
  <si>
    <t>ME A3.3</t>
  </si>
  <si>
    <t>AEFI case reporting format is available with the medical officer</t>
  </si>
  <si>
    <t>Route and timelines of reporting of CRF are communicated</t>
  </si>
  <si>
    <t>ME A3.5</t>
  </si>
  <si>
    <t>Duly filled CRF is reported by medical officer to DIO within 24 hours of notification</t>
  </si>
  <si>
    <t>ME A3.9</t>
  </si>
  <si>
    <t>ME A3.10</t>
  </si>
  <si>
    <t>CRFs are collated and line listed by State Immunization Officer</t>
  </si>
  <si>
    <t>CRFs are collated, line listed and reported at national level as per defined protocol</t>
  </si>
  <si>
    <t>Standard A2</t>
  </si>
  <si>
    <t>There is an established procedure for routine reporting of  AEFI cases</t>
  </si>
  <si>
    <t>ME A2.1</t>
  </si>
  <si>
    <t>Weekly reporting of AEFI cases is ensured by ANM/Nodal person for reporting AEFI</t>
  </si>
  <si>
    <t>ME A2.2</t>
  </si>
  <si>
    <t>ME A2.3</t>
  </si>
  <si>
    <t>ME A2.4</t>
  </si>
  <si>
    <t>AEFI register is maintained at the block or Primary Health Centre</t>
  </si>
  <si>
    <t>Weekly reporting of all serious/severe cases is submitted to District Immunization Officer</t>
  </si>
  <si>
    <t>AEFI cases are reported in HMIS on monthly basis</t>
  </si>
  <si>
    <t>ME A4.4</t>
  </si>
  <si>
    <t>Investigation reports are collated and reported to state &amp; national level as per defined protocol</t>
  </si>
  <si>
    <t>ME B1.4</t>
  </si>
  <si>
    <t>ME B1.5</t>
  </si>
  <si>
    <t>State immunization officer identifies the cases requiring immediate intervention from state level in the form of special investigation</t>
  </si>
  <si>
    <t>Cases requiring immediate intervention for investigation from national level are identified</t>
  </si>
  <si>
    <t>Case / events requiring special investigations are defined</t>
  </si>
  <si>
    <t>ME B4.1</t>
  </si>
  <si>
    <t>ME B4.2</t>
  </si>
  <si>
    <t>ME B4.3</t>
  </si>
  <si>
    <t>ME B4.4</t>
  </si>
  <si>
    <t>Timelines and authority for initiating the special investigation are defined and practiced</t>
  </si>
  <si>
    <t>Special investigation team has representation of relevant domain experts</t>
  </si>
  <si>
    <t>Team ensures that all relevant documents, records and information is available before commencing the investigation</t>
  </si>
  <si>
    <t>Field visit is undertaken as per protocol</t>
  </si>
  <si>
    <t>ME B4.6</t>
  </si>
  <si>
    <t>ME B4.7</t>
  </si>
  <si>
    <t>ME B4.8</t>
  </si>
  <si>
    <t>ME B4.9</t>
  </si>
  <si>
    <t>ME B4.10</t>
  </si>
  <si>
    <t>ME B4.11</t>
  </si>
  <si>
    <t>Clinical and epidemiological investigation is done as per protocol</t>
  </si>
  <si>
    <t>Lab findings of vaccine sent for testing are recorded</t>
  </si>
  <si>
    <t>Provisional conclusion is arrived at in final report</t>
  </si>
  <si>
    <t>Submitted report is adequate</t>
  </si>
  <si>
    <t>Submitted report is time-bound</t>
  </si>
  <si>
    <t>Area of Concern - C Casuality Assessment</t>
  </si>
  <si>
    <t>Standard C1.</t>
  </si>
  <si>
    <t>Case selection for AEFI causality assessment is done as per established criteria</t>
  </si>
  <si>
    <t>ME C1.1</t>
  </si>
  <si>
    <t>ME C1.2</t>
  </si>
  <si>
    <t>ME C1.3</t>
  </si>
  <si>
    <t>ME C1.4</t>
  </si>
  <si>
    <t>ME C1.5</t>
  </si>
  <si>
    <t>Case selection criteria for causality assessment is defined</t>
  </si>
  <si>
    <t>Causality assessment team is aware of case selection criteria for causality assessment</t>
  </si>
  <si>
    <t>It is ensured that case records and relevant information are available before commencing the causality assessment</t>
  </si>
  <si>
    <t>Responsible officials/ committee has screened the reported AEFI cases for causality assessment</t>
  </si>
  <si>
    <t>All eligible AEFI cases have been subjected to causality assessment</t>
  </si>
  <si>
    <t>Standard C2.</t>
  </si>
  <si>
    <t>Causality question is defined as per protocol</t>
  </si>
  <si>
    <t>Implicated vaccine is identified provisionally</t>
  </si>
  <si>
    <t>A valid diagnosis is arrived at based on information provided</t>
  </si>
  <si>
    <t>Dedicated causality question is defined for each implicated vaccine</t>
  </si>
  <si>
    <t>Objective causality question/s are defined based on available case information</t>
  </si>
  <si>
    <t>Casuality Assessment is done using predefined tools and algorithms</t>
  </si>
  <si>
    <t>Standard causality assessment report format is available</t>
  </si>
  <si>
    <t>Standard causality assessment report format is used for each case</t>
  </si>
  <si>
    <t>Causality assessment algorithm is effectively communicated to the trained experts/ individuals</t>
  </si>
  <si>
    <t>There is a system for verification of filled checklist, algorithm and classification</t>
  </si>
  <si>
    <t>Causes other than those defined in the investigation reports are considered and consensus reached to accept or reject the association</t>
  </si>
  <si>
    <t>Vaccine Product related causal association is considered and consensus reached to accept or reject the association</t>
  </si>
  <si>
    <t>Immunization error related causal association is considered and consensus reached to accept or reject the association</t>
  </si>
  <si>
    <t>Immunization anxiety related causal association is considered and consensus reached to accept or reject the association</t>
  </si>
  <si>
    <t>Time window for the reported event following administration of the implicated vaccine is considered for causal association</t>
  </si>
  <si>
    <t>Evidence against the causal association is considered and consensus reached to accept or reject the evidence</t>
  </si>
  <si>
    <t>Other qualifying factors for classification is considered and consensus reached to accept or reject the qualifying factors</t>
  </si>
  <si>
    <t>Final outcome of causality assessment is classified as per defined categories</t>
  </si>
  <si>
    <t>Quality review feedback report is available for completed causality assessment</t>
  </si>
  <si>
    <t>Final causality assessment report has been signed by the team members</t>
  </si>
  <si>
    <t>Standard C3.</t>
  </si>
  <si>
    <t>ME C3.1</t>
  </si>
  <si>
    <t>ME C3.2</t>
  </si>
  <si>
    <t>ME C3.3</t>
  </si>
  <si>
    <t>ME C3.4</t>
  </si>
  <si>
    <t>ME C3.5</t>
  </si>
  <si>
    <t>ME C3.6</t>
  </si>
  <si>
    <t>ME C3.7</t>
  </si>
  <si>
    <t>ME C3.8</t>
  </si>
  <si>
    <t>ME C3.9</t>
  </si>
  <si>
    <t>ME C3.10</t>
  </si>
  <si>
    <t>ME C3.11</t>
  </si>
  <si>
    <t>ME C3.12</t>
  </si>
  <si>
    <t>ME C3.14</t>
  </si>
  <si>
    <t>ME C3.13</t>
  </si>
  <si>
    <t>Standard C4.</t>
  </si>
  <si>
    <t>There is an established procedure for organizing causality assessment as per
defined timelines.</t>
  </si>
  <si>
    <t>Causality assessment is done by a team of trained experts</t>
  </si>
  <si>
    <t>Timeliness and turnaround time for completing different steps of causality assessment are defined</t>
  </si>
  <si>
    <t>Timeliness and turnaround time for completing different steps of causality assessment are adhered to</t>
  </si>
  <si>
    <t>There is an established system for tracking and monitoring of cases submitted for causality assessment</t>
  </si>
  <si>
    <t>Causality assessment reports and other relevant records along with the cases are indexed as per defined protocol</t>
  </si>
  <si>
    <t>Causality assessment reports are securely stored and status updated</t>
  </si>
  <si>
    <t>There is an established procedure for finalizing date of causality assessment meeting and circulation of meeting notice</t>
  </si>
  <si>
    <t>There is an established procedure for training experts for conducting causality assessment</t>
  </si>
  <si>
    <t>Reviewed and verified CA cases are submitted to the relevant authority at State and National level</t>
  </si>
  <si>
    <t>ME C4.1</t>
  </si>
  <si>
    <t>ME C4.2</t>
  </si>
  <si>
    <t>ME C4.3</t>
  </si>
  <si>
    <t>ME C4.4</t>
  </si>
  <si>
    <t>ME C4.5</t>
  </si>
  <si>
    <t>ME C4.6</t>
  </si>
  <si>
    <t>ME C4.7</t>
  </si>
  <si>
    <t>ME C4.8</t>
  </si>
  <si>
    <t>ME C4.9</t>
  </si>
  <si>
    <t>There is an established procedure for taking appropriate action on outcome of
causality assessment.</t>
  </si>
  <si>
    <t>Findings of causality assessment are shared with relevant stakeholders</t>
  </si>
  <si>
    <t>Follow up actions are taken for vaccine product related reactions</t>
  </si>
  <si>
    <t>Follow-up actions are taken for immunization errors related errors</t>
  </si>
  <si>
    <t>Follow-up actions are taken for anxiety error related reactions</t>
  </si>
  <si>
    <t>Coincidental cases are effectively communicated</t>
  </si>
  <si>
    <t>Standard C5.</t>
  </si>
  <si>
    <t>ME C5.1</t>
  </si>
  <si>
    <t>ME C5.2</t>
  </si>
  <si>
    <t>ME C5.3</t>
  </si>
  <si>
    <t>ME C5.4</t>
  </si>
  <si>
    <t>ME C5.5</t>
  </si>
  <si>
    <t>Standard D2</t>
  </si>
  <si>
    <t xml:space="preserve">There is an established procedure for functioning of National AEFI Secretariat </t>
  </si>
  <si>
    <t>There is a procedure for sharing of AEFI data received at the national level</t>
  </si>
  <si>
    <t>Documented procedures exist for storing and retrieving of data</t>
  </si>
  <si>
    <t>There is a designated person for documenting and entering received data</t>
  </si>
  <si>
    <t>Procedures exist for maintaining confidentiality, security and integrity of records, data and information</t>
  </si>
  <si>
    <t>Procedures exist for retention and disposal of AEFI records</t>
  </si>
  <si>
    <t>There is a system for monitoring internal processes of the national AEFI secretariat</t>
  </si>
  <si>
    <t>There is an established procedure for entertaining requests under RTI</t>
  </si>
  <si>
    <t>ME D2.1</t>
  </si>
  <si>
    <t>ME D2.2</t>
  </si>
  <si>
    <t>ME D2.3</t>
  </si>
  <si>
    <t>ME D2.4</t>
  </si>
  <si>
    <t>ME D2.5</t>
  </si>
  <si>
    <t>ME D2.6</t>
  </si>
  <si>
    <t>ME D2.7</t>
  </si>
  <si>
    <t>ME D1.6</t>
  </si>
  <si>
    <t>ME D1.7</t>
  </si>
  <si>
    <t>ME D1.8</t>
  </si>
  <si>
    <t>ME D1.9</t>
  </si>
  <si>
    <t>ME D1.10</t>
  </si>
  <si>
    <t>ME D1.11</t>
  </si>
  <si>
    <t>ME D1.12</t>
  </si>
  <si>
    <t>ME D1.13</t>
  </si>
  <si>
    <t>ME D1.14</t>
  </si>
  <si>
    <t>ME D1.15</t>
  </si>
  <si>
    <t>ME D1.16</t>
  </si>
  <si>
    <t>ME D1.17</t>
  </si>
  <si>
    <t>ME D1.18</t>
  </si>
  <si>
    <t>ME D1.19</t>
  </si>
  <si>
    <t>State AEFI committee has been formally constituted and updated at least once in last three years.</t>
  </si>
  <si>
    <t>State AEFI committee has adequate representation of all stakeholders and experts with name and designations</t>
  </si>
  <si>
    <t>State AEFI committee meets at least once in a quarter and minutes are recorded</t>
  </si>
  <si>
    <t>Terms of reference and responsibilities of members have been effectively communicated</t>
  </si>
  <si>
    <t>State AEFI committee members are actively involved in surveillance activities, case investigations and review of reports</t>
  </si>
  <si>
    <t>State AEFI committee members regularly meet to review AEFI case investigation reports</t>
  </si>
  <si>
    <t>State AEFI Committee members conduct causality assessments of all received eligible cases from districts</t>
  </si>
  <si>
    <t>National AEFI committee has been formally constituted and updated at least once in last three years</t>
  </si>
  <si>
    <t>National AEFI committee has adequate representation of all stakeholders and experts with names and designations</t>
  </si>
  <si>
    <t>National AEFI committee meets at least once in a quarter and minutes are recorded</t>
  </si>
  <si>
    <t>National AEFI committee members are actively involved in surveillance activities, investigation and review of reports</t>
  </si>
  <si>
    <t>The four national subcommittees are active in ensuring timeliness of deliverables</t>
  </si>
  <si>
    <t>Special cases vaccine product related, vaccine quality defect related and immunization error related deaths are discussed by the Chairperson of National AEFI Committee and Chairpersons of four sub-committees</t>
  </si>
  <si>
    <t>ME D3.1</t>
  </si>
  <si>
    <t>ME D3.2</t>
  </si>
  <si>
    <t>ME D3.3</t>
  </si>
  <si>
    <t>ME D3.4</t>
  </si>
  <si>
    <t>Front line worker is aware of her role and responsibilities in AEFI surveillance programme</t>
  </si>
  <si>
    <t>Health Supervisor is aware of his/her role and responsibility for AEFI surveillance programme</t>
  </si>
  <si>
    <t>Medical Officer is aware of his/her role and responsibility for AEFI surveillance programme</t>
  </si>
  <si>
    <t>ME D3.5</t>
  </si>
  <si>
    <t>ME D3.6</t>
  </si>
  <si>
    <t>ME D3.7</t>
  </si>
  <si>
    <t>State Immunization Officer is aware of his/her role and responsibility for AEFI surveillance programme0</t>
  </si>
  <si>
    <t>Deputy Commissioner (UIP) is aware of his/her role and responsibility for AEFI surveillance programme</t>
  </si>
  <si>
    <t>Technical Staff at National AEFI Secretariat are aware of their role and responsibilities for AEFI surveillance programme</t>
  </si>
  <si>
    <t>Standard D5</t>
  </si>
  <si>
    <t>Immunization sites are prepared for preventing and treating any adverse event
following immunization</t>
  </si>
  <si>
    <t>ME D5.1</t>
  </si>
  <si>
    <t>ME D5.2</t>
  </si>
  <si>
    <t>ME D5.3</t>
  </si>
  <si>
    <t>ME D5.4</t>
  </si>
  <si>
    <t>ME D5.5</t>
  </si>
  <si>
    <t>ME D5.6</t>
  </si>
  <si>
    <t>ME D5.7</t>
  </si>
  <si>
    <t>Parents are counselled for informing about any untoward event or concern following vaccination</t>
  </si>
  <si>
    <t>Antipyretic drugs are provided wherever required</t>
  </si>
  <si>
    <t>Beneficiaries are observed for 30 minutes after immunization</t>
  </si>
  <si>
    <t>Emergency drug tray is available at site of immunization</t>
  </si>
  <si>
    <t>Protocols/ instructions regarding preventing, identifying, managing AEFI are displayed at the immunization sites</t>
  </si>
  <si>
    <t>Vaccinator is aware of what to do in case of any immediate serious reaction/ anaphylaxis</t>
  </si>
  <si>
    <t>Vaccinator is aware of how to prevent immunization error-related reactions</t>
  </si>
  <si>
    <t>ME E1.1</t>
  </si>
  <si>
    <t>ME E1.2</t>
  </si>
  <si>
    <t>ME E1.3</t>
  </si>
  <si>
    <t>Key personnel for community engagement have been identified and authorized</t>
  </si>
  <si>
    <t>Vaccinators and extension workers deliver the four key messages to parents after each vaccination</t>
  </si>
  <si>
    <t>Vaccinators and extension workers communicate the benefits of RI at VHND sessions</t>
  </si>
  <si>
    <t>Standard E4</t>
  </si>
  <si>
    <t>There are defined procedures for management of information on social media</t>
  </si>
  <si>
    <t>ME E4.1</t>
  </si>
  <si>
    <t>ME E4.2</t>
  </si>
  <si>
    <t>ME E4.3</t>
  </si>
  <si>
    <t>ME E4.4</t>
  </si>
  <si>
    <t>ME E4.5</t>
  </si>
  <si>
    <t>There is a formal and authorized social media account for disseminating messages on routine immunization</t>
  </si>
  <si>
    <t>There is a designated official for addressing the social media</t>
  </si>
  <si>
    <t>Social media is regularly scanned for negative reports and rumours</t>
  </si>
  <si>
    <t>Routine immunization messages are regularly communicated through social media</t>
  </si>
  <si>
    <t>There is a planned strategy to counter rumours and misinformation on social media</t>
  </si>
  <si>
    <t>Capacity building for social mobilization and advocacy is undertaken for community engagement</t>
  </si>
  <si>
    <r>
      <t>ME E5.5</t>
    </r>
    <r>
      <rPr>
        <sz val="11"/>
        <color theme="1"/>
        <rFont val="Calibri"/>
        <family val="2"/>
        <scheme val="minor"/>
      </rPr>
      <t/>
    </r>
  </si>
  <si>
    <t>Institutions and organizations working in similar domains are identified and collaborated</t>
  </si>
  <si>
    <r>
      <t>ME F4.3</t>
    </r>
    <r>
      <rPr>
        <sz val="11"/>
        <color theme="1"/>
        <rFont val="Calibri"/>
        <family val="2"/>
        <scheme val="minor"/>
      </rPr>
      <t/>
    </r>
  </si>
  <si>
    <t>There is a system to effectively communicate feedback on AEFI surveillance indicators to the lower levels on monthly basi</t>
  </si>
  <si>
    <r>
      <t>ME G1.6</t>
    </r>
    <r>
      <rPr>
        <sz val="11"/>
        <color theme="1"/>
        <rFont val="Calibri"/>
        <family val="2"/>
        <scheme val="minor"/>
      </rPr>
      <t/>
    </r>
  </si>
  <si>
    <t>Standard G2</t>
  </si>
  <si>
    <t>There are established procedures for scanning of different sources for identifying
signals for AEFI cases</t>
  </si>
  <si>
    <t>ME G2.1</t>
  </si>
  <si>
    <t>ME G2.2</t>
  </si>
  <si>
    <t>ME G2.3</t>
  </si>
  <si>
    <t>There is a system to analyze data and trends to identify potential signals</t>
  </si>
  <si>
    <t>There is a system for identifying, documenting and communicating a signal to relevant stakeholders</t>
  </si>
  <si>
    <t>There is a system to take action on identified signals</t>
  </si>
  <si>
    <t>Standard G3</t>
  </si>
  <si>
    <t xml:space="preserve">There is an established procedure for providing timely feedback on reports submitted </t>
  </si>
  <si>
    <t>ME G3.1</t>
  </si>
  <si>
    <t>ME G3.2</t>
  </si>
  <si>
    <t>ME G3.3</t>
  </si>
  <si>
    <t>There is a defined criteria and checklist to assess completeness and quality of submitted investigation reports</t>
  </si>
  <si>
    <t>Turnaround time for giving feedback on investigations is defined and adhered to</t>
  </si>
  <si>
    <t>Follow-up is done on given feedback in stipulated time</t>
  </si>
  <si>
    <t>Standard G4</t>
  </si>
  <si>
    <t>There is an established procedure for providing feedback to the states regarding
outcome of findings of causality assessments and trend analysis</t>
  </si>
  <si>
    <t>ME G4.1</t>
  </si>
  <si>
    <t>ME G4.2</t>
  </si>
  <si>
    <t>Periodic feedback is given to states on trend analysis of key performance indicators</t>
  </si>
  <si>
    <t>State ensures that relevant feedback has been communicated to stakeholders at district and facility level</t>
  </si>
  <si>
    <t>Standard G5</t>
  </si>
  <si>
    <t>There is an established procedure to follow up with non-reporting states and districts</t>
  </si>
  <si>
    <t>Non-reporting districts and states are identified periodically</t>
  </si>
  <si>
    <t>Under-reporting districts and states are identified periodically</t>
  </si>
  <si>
    <t>Root cause analysis is done for non-reporting/under-reporting districts and states</t>
  </si>
  <si>
    <t>Feedback on non-/under-reporting districts is given to states</t>
  </si>
  <si>
    <t>Follow up action is taken over feed back</t>
  </si>
  <si>
    <t>ME G5.1</t>
  </si>
  <si>
    <t>ME G5.2</t>
  </si>
  <si>
    <t>ME G5.3</t>
  </si>
  <si>
    <t>ME G5.4</t>
  </si>
  <si>
    <t>ME G5.5</t>
  </si>
  <si>
    <t>Area of Concern - H Quality Management System</t>
  </si>
  <si>
    <t>ME H1.1</t>
  </si>
  <si>
    <t>Quality team for AEFI surveillance programme is in place &amp; it reviews the quality at periodic intervals</t>
  </si>
  <si>
    <t>There is a mechanism for validation and analysis of quality indicators to facilitate quality improvement</t>
  </si>
  <si>
    <r>
      <t>ME H3.5</t>
    </r>
    <r>
      <rPr>
        <sz val="11"/>
        <color theme="1"/>
        <rFont val="Calibri"/>
        <family val="2"/>
        <scheme val="minor"/>
      </rPr>
      <t/>
    </r>
  </si>
  <si>
    <t>The QMS is communicated and coordinated amongst all the staff involved in the AEFI surveillance programme through an appropriate training mechanism</t>
  </si>
  <si>
    <t>The quality improvement programme identifies opportunities for improvement based on pre-defined intervals</t>
  </si>
  <si>
    <r>
      <t>ME H4.4</t>
    </r>
    <r>
      <rPr>
        <sz val="11"/>
        <color theme="1"/>
        <rFont val="Calibri"/>
        <family val="2"/>
        <scheme val="minor"/>
      </rPr>
      <t/>
    </r>
  </si>
  <si>
    <r>
      <t>ME H4.5</t>
    </r>
    <r>
      <rPr>
        <sz val="11"/>
        <color theme="1"/>
        <rFont val="Calibri"/>
        <family val="2"/>
        <scheme val="minor"/>
      </rPr>
      <t/>
    </r>
  </si>
  <si>
    <t>There is an established procedure to identify and mitigate risks in relation to AEFI
programme</t>
  </si>
  <si>
    <t>Continuous Quality Improvement is practiced at each level of AEFI surveillance
programme</t>
  </si>
  <si>
    <t>Stakeholder satisfaction surveys are conducted &amp; analyzed at periodic intervals</t>
  </si>
  <si>
    <t>Action plans are prepared for the lowest performing areas in stakeholder survey</t>
  </si>
  <si>
    <t>Internal quality assurance programme for its key processes are in place</t>
  </si>
  <si>
    <t>RR</t>
  </si>
  <si>
    <t>RR/SI</t>
  </si>
  <si>
    <t>OB/RR/SI</t>
  </si>
  <si>
    <t>Quality policy for AEFI surveillance programme is defined</t>
  </si>
  <si>
    <t>Quality objective for AEFI surveillance is defined</t>
  </si>
  <si>
    <t>Progress towards achieving quality objectives is monitored periodically</t>
  </si>
  <si>
    <t>Standard operating procedures for key processes are prepared, approved &amp; updated</t>
  </si>
  <si>
    <t>Standard operating procedures are available at point of use</t>
  </si>
  <si>
    <t>Standard operating procedures adequately describes processes&amp; procedures</t>
  </si>
  <si>
    <t>Staff is trained &amp; aware of procedures written in SOPs</t>
  </si>
  <si>
    <t>ME H1.2</t>
  </si>
  <si>
    <t>ME H1.3</t>
  </si>
  <si>
    <t>ME H1.4</t>
  </si>
  <si>
    <t>ME H2.1</t>
  </si>
  <si>
    <t>ME H2.2</t>
  </si>
  <si>
    <t>ME H2.3</t>
  </si>
  <si>
    <t>ME H2.4</t>
  </si>
  <si>
    <t>Quality policy and objectives are defined and disseminated</t>
  </si>
  <si>
    <t>Standard Operating Procedures are defined, documented and established at each level</t>
  </si>
  <si>
    <t>Area of Concern - A Notification and Reporting</t>
  </si>
  <si>
    <t>Standard A1</t>
  </si>
  <si>
    <t>The primary responsibility for notifying AEFI cases is defined and communicated at each level</t>
  </si>
  <si>
    <t>ME A1.3</t>
  </si>
  <si>
    <t>Person responsible for reporting the AEFI is identified</t>
  </si>
  <si>
    <t>SI/RR</t>
  </si>
  <si>
    <t>Ask staff who is responsible for notifying an AEFI</t>
  </si>
  <si>
    <t>ME A1.4</t>
  </si>
  <si>
    <t>Identified person is aware of the categories of AEFI to be notified</t>
  </si>
  <si>
    <t>Ask staff whether the identified person is aware of the categories of AEFI to be notified</t>
  </si>
  <si>
    <t>ME A1.5</t>
  </si>
  <si>
    <t>Reporting authority and route is communicated</t>
  </si>
  <si>
    <t>Ask staff whether the identified persons responsible for notification of AEFIs knows whom to notify and how to notify an AEFI</t>
  </si>
  <si>
    <t>Standard A3</t>
  </si>
  <si>
    <t>There is an established procedure for immediate reporting of serious/severe AEFI cases</t>
  </si>
  <si>
    <t>ME A3.2</t>
  </si>
  <si>
    <t>List of severe / serious AEFI with case definitions are available with the service provider</t>
  </si>
  <si>
    <t>Verify whether list of case definitions is available with the service provider</t>
  </si>
  <si>
    <t>ME A3.4</t>
  </si>
  <si>
    <t>SI</t>
  </si>
  <si>
    <t>ME A3.6</t>
  </si>
  <si>
    <t>Similar to AFP cases in following format: IND-ST-DIS- YR-NUM</t>
  </si>
  <si>
    <t>ME A3.7</t>
  </si>
  <si>
    <t>Completed  CRF is forwarded by DIO to State Immunization Officer and National level within 48 hours of AEFI case notification</t>
  </si>
  <si>
    <t>Verify from CRFs. If there are no CRFs, ask staff</t>
  </si>
  <si>
    <t>ME A3.8</t>
  </si>
  <si>
    <t>CRF are collated and line listed by District Immunization Officer</t>
  </si>
  <si>
    <t>Verify existence of line list at district level</t>
  </si>
  <si>
    <t>Standard A4</t>
  </si>
  <si>
    <t>Preliminary and final case investigation formats are reported as per defined protocol</t>
  </si>
  <si>
    <t>ME A4.1</t>
  </si>
  <si>
    <t>Formats for PCIF and FCIF are available with the DIO</t>
  </si>
  <si>
    <t>Verify availability of blank formats of PCIF and FCIF</t>
  </si>
  <si>
    <t>ME A4.2</t>
  </si>
  <si>
    <t>Preliminary Case Investigation form is submitted as per defined route and time line</t>
  </si>
  <si>
    <t>Verify with the reports submitted</t>
  </si>
  <si>
    <t>ME A4.3</t>
  </si>
  <si>
    <t>Final Case Investigation form is submitted as per defined route and time line</t>
  </si>
  <si>
    <t>Verify reports submitted</t>
  </si>
  <si>
    <t>Standard A5</t>
  </si>
  <si>
    <t>There is an established procedure to ensure recording and reporting of AEFI cases from the private sector</t>
  </si>
  <si>
    <t>ME A5.1</t>
  </si>
  <si>
    <t>Key private facilities  providing immunization services are identified</t>
  </si>
  <si>
    <t>Verify list of private facilities</t>
  </si>
  <si>
    <t>ME A5.2</t>
  </si>
  <si>
    <t>Private service providers have been effectively communicated the reporting channel and procedures with contact details</t>
  </si>
  <si>
    <t>Verify using letters, meeting minutes, training workshop reports, etc. and interviews</t>
  </si>
  <si>
    <t>ME A5.3</t>
  </si>
  <si>
    <t>Verify records of cases reported/line listed</t>
  </si>
  <si>
    <t>ME A5.4</t>
  </si>
  <si>
    <t>Area of Concern - B Investigation</t>
  </si>
  <si>
    <t>Standard B1</t>
  </si>
  <si>
    <t>Criteria for AEFI cases to be investigated is defined and communicated</t>
  </si>
  <si>
    <t>ME B1.1</t>
  </si>
  <si>
    <t>List of cases/ events requiring initiation of investigation are available</t>
  </si>
  <si>
    <t>ME B1.2</t>
  </si>
  <si>
    <t>Criteria for case selection for investigation has been effectively disseminated</t>
  </si>
  <si>
    <t>DIO  is aware of criteria for case selection for investigation: Serious AEFI,  Cluster AEFI, suspected immunization error, significant public concern etc.</t>
  </si>
  <si>
    <t>ME B1.3</t>
  </si>
  <si>
    <t>Criteria for case selection for investigation followed by District AEFI Committee</t>
  </si>
  <si>
    <t>District AEFI Committee is able to demonstrate that it uses criteria for case selection and investigation</t>
  </si>
  <si>
    <t>Standard B2</t>
  </si>
  <si>
    <t>Preliminary investigation of cases is done as per guidelines</t>
  </si>
  <si>
    <t>ME B2.1</t>
  </si>
  <si>
    <t>ME B2.2</t>
  </si>
  <si>
    <t>Possible sources of information has been mapped and listed before starting the investigation</t>
  </si>
  <si>
    <t>ME B2.3</t>
  </si>
  <si>
    <t>Used vaccine vials and other material related to AEFI incident is preserved in cold chain</t>
  </si>
  <si>
    <t>Used vaccine vials and other material related to AEFI incident is preserved at the nearest cold chain point</t>
  </si>
  <si>
    <t>ME B2.4</t>
  </si>
  <si>
    <t>Demographic information has been recorded in PCIF</t>
  </si>
  <si>
    <t>Patient’s name, father’s name, mother’s name, complete address, gender, address of place of vaccination, type of session, details of investigators (section A - basic details in PCIF)</t>
  </si>
  <si>
    <t>ME B2.5</t>
  </si>
  <si>
    <t>Information regarding the vaccine and immunization session related to the AEFI is recorded</t>
  </si>
  <si>
    <t>Date &amp; time of vaccination, date of first notification, source of notification, details of vaccine received including name of vaccine, dose no., name of manufacturer, batch/ lot no., expiry date, date and time of opening of vial and no. of children vaccinated with the same vial.</t>
  </si>
  <si>
    <t>ME B2.6</t>
  </si>
  <si>
    <t>History of events in chronological order is recorded</t>
  </si>
  <si>
    <t>Date and time of first symptom, date and time of key symptom, time of hospitalization, date and time of death if occurred and whether post-mortem done or not</t>
  </si>
  <si>
    <t>ME B2.7</t>
  </si>
  <si>
    <t>Previous medical history of the patient is recorded</t>
  </si>
  <si>
    <t>ME B2.8</t>
  </si>
  <si>
    <t>Details of first examination of reported AEFI case are  recorded</t>
  </si>
  <si>
    <t>Source of information, signs and symptoms, physical examination, treatment provided  and provisional diagnosis (Section C)</t>
  </si>
  <si>
    <t>ME B2.9</t>
  </si>
  <si>
    <t>Details of Immunization processes and practices including any probable immunization error are recorded</t>
  </si>
  <si>
    <t>Details regarding when patient got immunized, physical condition and  sterility of vaccine, reconstitution and handling, and any error in administering the vaccine, type of syringe used, etc. (Section D and E)</t>
  </si>
  <si>
    <t>ME B2.10</t>
  </si>
  <si>
    <t>Cold chain and transport details are recorded in PCIF</t>
  </si>
  <si>
    <t>ME B2.11</t>
  </si>
  <si>
    <t>Information gathered from parents and community is recorded</t>
  </si>
  <si>
    <t>Information regarding and similar cases occurring in the neighborhood / locality /village</t>
  </si>
  <si>
    <t>ME B2.12</t>
  </si>
  <si>
    <t>ME B2.13</t>
  </si>
  <si>
    <t>Appropriate decision is taken regarding lab investigation of vaccine vials and syringes</t>
  </si>
  <si>
    <t>Lab investigation is advisable in cluster cases, immunization error and whenever vaccine quality is suspected</t>
  </si>
  <si>
    <t>ME B2.14</t>
  </si>
  <si>
    <t>Provisional clinical diagnosis is framed</t>
  </si>
  <si>
    <t>ME B2.15</t>
  </si>
  <si>
    <t>Available documents related to the event/ investigation are sent with the PCIF within 10 days of notification</t>
  </si>
  <si>
    <t>Standard B3</t>
  </si>
  <si>
    <t>Final case investigation report is prepared as per guidelines</t>
  </si>
  <si>
    <t>ME B3.1</t>
  </si>
  <si>
    <t>Patient clinical records have been attached</t>
  </si>
  <si>
    <t>Copies of patient records including case sheet, discharge summary notes, laboratory and autopsy reports should be attached with FCIF. In case of death occurring at home, verbal autopsy report should be attached.</t>
  </si>
  <si>
    <t>ME B3.2</t>
  </si>
  <si>
    <t>Lab findings  of vaccines sent are recorded</t>
  </si>
  <si>
    <t>Vaccine/diluent sample test reports from CDL Kasauli and test reports for syringes / needles from CDL Kolkata are attached and their findings are recorded in FCIF. In case no samples have been sent for testing, verify awareness of the protocol through staff interview.</t>
  </si>
  <si>
    <t>ME B3.3</t>
  </si>
  <si>
    <t>Updated information regarding patients clinical history and examination are recorded</t>
  </si>
  <si>
    <t>ME B3.4</t>
  </si>
  <si>
    <t>A probable diagnosis is arrived and recorded in final investigation report</t>
  </si>
  <si>
    <t>ME B3.5</t>
  </si>
  <si>
    <t>A final outcome of the patient is recorded</t>
  </si>
  <si>
    <t>ME B3.6</t>
  </si>
  <si>
    <t>Standard B4</t>
  </si>
  <si>
    <t>A standard is followed for special investigation</t>
  </si>
  <si>
    <t>ME B4.5</t>
  </si>
  <si>
    <t>Line listing of cases, verbal autopsy</t>
  </si>
  <si>
    <t>Standard B5</t>
  </si>
  <si>
    <t>There is an established procedure for collection of samples for lab investigation</t>
  </si>
  <si>
    <t>ME B5.1</t>
  </si>
  <si>
    <t>Biological and autopsy samples are taken as per protocol</t>
  </si>
  <si>
    <t>Appropriate collection of samples, preservation and forwarding to concerned laboratories with adequate documentation.</t>
  </si>
  <si>
    <t>ME B5.2</t>
  </si>
  <si>
    <t>Health officials are aware of correct quantity of vaccine samples to be collected</t>
  </si>
  <si>
    <t>One set sent to lab,  one set to be stored at facility and two sets preserved by Drug Inspector</t>
  </si>
  <si>
    <t>ME B5.3</t>
  </si>
  <si>
    <t>Packing of samples done as per protocol</t>
  </si>
  <si>
    <t>ME B5.4</t>
  </si>
  <si>
    <t>Documentation of samples done as per protocol</t>
  </si>
  <si>
    <t>Availability and use of Lab Requisition Form</t>
  </si>
  <si>
    <t>ME B5.5</t>
  </si>
  <si>
    <t>There is provision of storing used vial related with AEFI event in cold chain</t>
  </si>
  <si>
    <t>Verify at the cold chain point</t>
  </si>
  <si>
    <t>ME B5.6</t>
  </si>
  <si>
    <t>Local drug regulatory authorities are involved at all steps of lab testing of vaccines</t>
  </si>
  <si>
    <t>Decision making,  collection, packing, sealing, transportation, feedback on laboratory results</t>
  </si>
  <si>
    <t>Area of Concern - D Operational Management</t>
  </si>
  <si>
    <t>Standard D1.</t>
  </si>
  <si>
    <t>AEFI committees at district, state and national level are constituted and functional</t>
  </si>
  <si>
    <t>ME D1.1</t>
  </si>
  <si>
    <t>District AEFI Committee has been formally constituted and updated at least once in last 3 years</t>
  </si>
  <si>
    <t>Verify with the formal letter with names and designations of the members</t>
  </si>
  <si>
    <t>ME D1.2</t>
  </si>
  <si>
    <t>Verify with the formal letter with names, designations of all stakeholders -representatives of IAP, IMA, municipal corporation, specialists from medical colleges, district hospital and partner agencies</t>
  </si>
  <si>
    <t>ME D1.3</t>
  </si>
  <si>
    <t>Verify the copy of TOR</t>
  </si>
  <si>
    <t>ME D1.4</t>
  </si>
  <si>
    <t>Verify minutes of meetings</t>
  </si>
  <si>
    <t>ME D1.5</t>
  </si>
  <si>
    <t>District AEFI committee members are actively involved in surveillance activities, case investigation and review of case investigation reports</t>
  </si>
  <si>
    <t>Verify attendance from PCIF and meeting minutes</t>
  </si>
  <si>
    <t>Standard D3</t>
  </si>
  <si>
    <t>Roles and responsibilities of stakeholders at different administrative levels are defined and effectively communicated</t>
  </si>
  <si>
    <t>DIO is aware of his/her role and responsibilities for AEFI surveillance programme</t>
  </si>
  <si>
    <t>Compare role and responsibilities of DIO in current AEFI guidelines</t>
  </si>
  <si>
    <t>Standard D4</t>
  </si>
  <si>
    <t>There are established procedures for training and capacity building of personnel involved in AEFI surveillance</t>
  </si>
  <si>
    <t>ME D4.1</t>
  </si>
  <si>
    <t>AEFI guidelines are available with key stake holders at all levels</t>
  </si>
  <si>
    <t>ME D4.2</t>
  </si>
  <si>
    <t>Training and skill needs assessment has been done for AEFI surveillance programme at all levels</t>
  </si>
  <si>
    <t>Verify using Training Needs Assessment report</t>
  </si>
  <si>
    <t>ME D4.3</t>
  </si>
  <si>
    <t>Training calendar has been prepared as per training needs</t>
  </si>
  <si>
    <t>Ask for the training calendar at district level and at bloc levels</t>
  </si>
  <si>
    <t>ME D4.4</t>
  </si>
  <si>
    <t>Verify using training records</t>
  </si>
  <si>
    <t>ME D4.5</t>
  </si>
  <si>
    <t>There is a system to take training feedback</t>
  </si>
  <si>
    <t>Verify training reports for availability of pre and post training evaluation and feedback</t>
  </si>
  <si>
    <t>ME D4.6</t>
  </si>
  <si>
    <t>There is a system to measure training effectiveness</t>
  </si>
  <si>
    <t>Verify records to check if staff has been interviewed to assess training effectiveness</t>
  </si>
  <si>
    <t>Area of Concern - E Communication</t>
  </si>
  <si>
    <t>Standard E1</t>
  </si>
  <si>
    <t>There are established procedures for regular communication to build and maintain confidence in the Universal Immunization Program in community</t>
  </si>
  <si>
    <t>ME E1.4</t>
  </si>
  <si>
    <t>Advocacy with community Influencers for giving key messages on benefits of immunization</t>
  </si>
  <si>
    <t>OB/SI/PI</t>
  </si>
  <si>
    <t>Meeting with VHSNC, DMEIO members and block panchayati raj members.</t>
  </si>
  <si>
    <t>ME E1.5</t>
  </si>
  <si>
    <t>Health administration regularly disseminates messages through Mid &amp; Mass media regarding benefits of RI</t>
  </si>
  <si>
    <t>Banners/poster, hoardings, folk media performances, media plan, logbook</t>
  </si>
  <si>
    <t>Standard E2</t>
  </si>
  <si>
    <t>There are established procedures for communication in case of serious AEFI event</t>
  </si>
  <si>
    <t>ME E2.1</t>
  </si>
  <si>
    <t>Protocol for media response is available</t>
  </si>
  <si>
    <t>Verify with the designated officials</t>
  </si>
  <si>
    <t>ME E2.2</t>
  </si>
  <si>
    <t>Officials are designated to interact with parents and community when an event occurs</t>
  </si>
  <si>
    <t>Verify name of the designated official interacting with the community</t>
  </si>
  <si>
    <t>ME E2.3</t>
  </si>
  <si>
    <t>Designated spokespersons are identify to interact with media in timely and appropriate manner when an event has occurs</t>
  </si>
  <si>
    <t>Verify using newspaper cuttings/other sources that the designated spokesperson’s version was recorded on the same day and the message was appropriate as per the protocol</t>
  </si>
  <si>
    <t>ME E2.4</t>
  </si>
  <si>
    <t>Verify documents, IEC officer, district officer</t>
  </si>
  <si>
    <t>ME E2.5</t>
  </si>
  <si>
    <t>Follow up of media reports is done on a daily basis</t>
  </si>
  <si>
    <t>Verify news records</t>
  </si>
  <si>
    <t>Standard E3</t>
  </si>
  <si>
    <t>There is a defined strategy for media management at district, state and national level</t>
  </si>
  <si>
    <t>ME E3.1</t>
  </si>
  <si>
    <t>Scanning media reports is done on a regular basis</t>
  </si>
  <si>
    <t>Verify media reports</t>
  </si>
  <si>
    <t>ME E3.2</t>
  </si>
  <si>
    <t>List of media contact persons is available with immunization officers</t>
  </si>
  <si>
    <t>Details of reporters with contact numbers and names</t>
  </si>
  <si>
    <t>ME E3.3</t>
  </si>
  <si>
    <t>There is a system of regular liaison with media houses and journalists at state and national level</t>
  </si>
  <si>
    <t>Formal and informal media interaction</t>
  </si>
  <si>
    <t>ME E3.4</t>
  </si>
  <si>
    <t>Designated official knows which information should not be prematurely shared with the media</t>
  </si>
  <si>
    <t>Name and details of the designated spokesperson is available</t>
  </si>
  <si>
    <t>Standard E5</t>
  </si>
  <si>
    <t>There is an established procedure for capacity building of key personnel responsible for communication at each level of administration</t>
  </si>
  <si>
    <t>ME E5.1</t>
  </si>
  <si>
    <t>Verify list of key personnel at district, state &amp; national level</t>
  </si>
  <si>
    <r>
      <t>ME E5.2</t>
    </r>
    <r>
      <rPr>
        <sz val="11"/>
        <color theme="1"/>
        <rFont val="Calibri"/>
        <family val="2"/>
        <scheme val="minor"/>
      </rPr>
      <t/>
    </r>
  </si>
  <si>
    <t>Formal training for communicating with  the community and influencers has been provided</t>
  </si>
  <si>
    <t>Verify training records, reports of media sensitization workshop</t>
  </si>
  <si>
    <r>
      <t>ME E5.3</t>
    </r>
    <r>
      <rPr>
        <sz val="11"/>
        <color theme="1"/>
        <rFont val="Calibri"/>
        <family val="2"/>
        <scheme val="minor"/>
      </rPr>
      <t/>
    </r>
  </si>
  <si>
    <t>Formal training for communicating with media has been provided</t>
  </si>
  <si>
    <r>
      <t>ME E5.4</t>
    </r>
    <r>
      <rPr>
        <sz val="11"/>
        <color theme="1"/>
        <rFont val="Calibri"/>
        <family val="2"/>
        <scheme val="minor"/>
      </rPr>
      <t/>
    </r>
  </si>
  <si>
    <t>Verify availability of tools, minutes of meeting, workshop, training records</t>
  </si>
  <si>
    <t>Area of Concern - F Convergence</t>
  </si>
  <si>
    <t>Standard F1</t>
  </si>
  <si>
    <t>There are established procedures for coordination with partner agencies</t>
  </si>
  <si>
    <t>ME F1.1</t>
  </si>
  <si>
    <t>Partner agencies have been identified at each level</t>
  </si>
  <si>
    <t>Ask for list of AEFI committee members for adequate representation of partner agencies</t>
  </si>
  <si>
    <t>ME F1.2</t>
  </si>
  <si>
    <t>There is an established channel for sharing bilateral information with partner agencies</t>
  </si>
  <si>
    <t>Verify minutes of  coordination meeting with the partner agencies</t>
  </si>
  <si>
    <t>Standard F2</t>
  </si>
  <si>
    <t>There are established  procedures for coordination with drug regulatory authorities</t>
  </si>
  <si>
    <t>ME F2.1</t>
  </si>
  <si>
    <t>Drug regularity authorities are involved at all levels of AEFI surveillance</t>
  </si>
  <si>
    <t>Verify list of AEFI committee members for involvement of drug inspector</t>
  </si>
  <si>
    <t>ME F2.2</t>
  </si>
  <si>
    <t>There is an established channel for sharing bilateral information with drug authorities</t>
  </si>
  <si>
    <t>Ask for shared documents like line lists, cases reported and letters, and minutes of  the coordination meeting</t>
  </si>
  <si>
    <t>Standard F3</t>
  </si>
  <si>
    <t>There are  established procedures for coordination with Pharmacovigilance Programme</t>
  </si>
  <si>
    <t>ME F3.1</t>
  </si>
  <si>
    <t>Pharmacovigilance authorities are involved at all levels of AEFI surveillance</t>
  </si>
  <si>
    <t>Verify the list of AEFI committee members for involvement of PVPI</t>
  </si>
  <si>
    <t>ME F3.2</t>
  </si>
  <si>
    <t>There is an established channel for sharing bilateral information with Pharmacovigilance Programme</t>
  </si>
  <si>
    <t>Verify the list of cases reported through PVPI are shared and investigated through direct reporting system</t>
  </si>
  <si>
    <t>Standard F4</t>
  </si>
  <si>
    <t>There are established procedures for coordination with professional associations, academic institutions and collaborating centres</t>
  </si>
  <si>
    <t>ME F4.1</t>
  </si>
  <si>
    <t>Verify membership of District AEFI Committee for names and designations from professional bodies</t>
  </si>
  <si>
    <r>
      <t>ME F4.2</t>
    </r>
    <r>
      <rPr>
        <sz val="11"/>
        <color theme="1"/>
        <rFont val="Calibri"/>
        <family val="2"/>
        <scheme val="minor"/>
      </rPr>
      <t/>
    </r>
  </si>
  <si>
    <t>Standard F5</t>
  </si>
  <si>
    <t>There are established procedures for coordination with civil administration and law enforcement agencies</t>
  </si>
  <si>
    <t>ME F5.1</t>
  </si>
  <si>
    <t>Key officials in civil administration and police department are identified at each level</t>
  </si>
  <si>
    <t>Verify the existence of list of identified officials with contact details</t>
  </si>
  <si>
    <t>ME F5.2</t>
  </si>
  <si>
    <t>Civil administration is regularly updated regarding immunization programme</t>
  </si>
  <si>
    <t>Verify using records of district task force meeting</t>
  </si>
  <si>
    <t>ME F5.3</t>
  </si>
  <si>
    <t>There  is an established procedure for seeking help of civil administration in case of crisis</t>
  </si>
  <si>
    <t>Verify with the develop protocol, SOP</t>
  </si>
  <si>
    <t>Area of Concern - G Monitoring and Feedback</t>
  </si>
  <si>
    <t>Standard G1</t>
  </si>
  <si>
    <t>Key performance indicators for AEFI program are defined, monitored and analyzed</t>
  </si>
  <si>
    <t>ME G1.1</t>
  </si>
  <si>
    <t>Key performance indicators are defined at each level</t>
  </si>
  <si>
    <t>Verify availability of  current AEFI Surveillance guidelines with the immunization officer</t>
  </si>
  <si>
    <t>ME G1.2</t>
  </si>
  <si>
    <t>There is a system to gather and update data  for generation of  indicators on weekly, monthly and quarterly basis</t>
  </si>
  <si>
    <t>ME G1.3</t>
  </si>
  <si>
    <t>Verify from meeting minutes and other supporting records</t>
  </si>
  <si>
    <t>ME G1.4</t>
  </si>
  <si>
    <t>The quality of data received at all levels is verified regularly</t>
  </si>
  <si>
    <r>
      <t>ME G1.5</t>
    </r>
    <r>
      <rPr>
        <sz val="11"/>
        <color theme="1"/>
        <rFont val="Calibri"/>
        <family val="2"/>
        <scheme val="minor"/>
      </rPr>
      <t/>
    </r>
  </si>
  <si>
    <t>Benchmarks and control limits have been defined for key performance indicators</t>
  </si>
  <si>
    <t>Verify the availability of current AEFI surveillance guidelines</t>
  </si>
  <si>
    <t>Standard H1</t>
  </si>
  <si>
    <t>Check Quality Policy is displayed &amp; staff is aware of Quality Policy</t>
  </si>
  <si>
    <t>Check Quality objectives  are reviewed at periodic intervals</t>
  </si>
  <si>
    <t>Standard H2</t>
  </si>
  <si>
    <t>Check relevant part of SOP is available with its process owner</t>
  </si>
  <si>
    <t>Check work instructions are displayed</t>
  </si>
  <si>
    <t>Verify with the training records and staff interview</t>
  </si>
  <si>
    <t>Standard H3</t>
  </si>
  <si>
    <t>There are established procedures for internal assessment and periodic reviews</t>
  </si>
  <si>
    <t>ME H3.1</t>
  </si>
  <si>
    <t>Periodic internal assessments are conducted at various levels at defined intervals</t>
  </si>
  <si>
    <t>Check internal assessment plan &amp; schedule is prepared, internal assessors are identified &amp; trained, records of internal assessment is maintained &amp; person is identified to coordinate activities.</t>
  </si>
  <si>
    <t>ME H3.2</t>
  </si>
  <si>
    <t>Non compliances are enumerated &amp; recorded adequately</t>
  </si>
  <si>
    <t>Check records are maintained</t>
  </si>
  <si>
    <r>
      <t>ME H3.3</t>
    </r>
    <r>
      <rPr>
        <sz val="11"/>
        <color theme="1"/>
        <rFont val="Calibri"/>
        <family val="2"/>
        <scheme val="minor"/>
      </rPr>
      <t/>
    </r>
  </si>
  <si>
    <t>Action plans are made on gaps found during the assessment process</t>
  </si>
  <si>
    <t>Check action plan is reviewed periodically</t>
  </si>
  <si>
    <r>
      <t>ME H3.4</t>
    </r>
    <r>
      <rPr>
        <sz val="11"/>
        <color theme="1"/>
        <rFont val="Calibri"/>
        <family val="2"/>
        <scheme val="minor"/>
      </rPr>
      <t/>
    </r>
  </si>
  <si>
    <t>Corrective actions are taken to address the issues, observed in the assessment</t>
  </si>
  <si>
    <t>Check system is in place to ensure that corrective actions are taken timely</t>
  </si>
  <si>
    <t>Standard H4</t>
  </si>
  <si>
    <t>ME H4.1</t>
  </si>
  <si>
    <t>Check feedback is taken from stakeholders at periodic intervals &amp; it is analyzed</t>
  </si>
  <si>
    <t>ME H4.2</t>
  </si>
  <si>
    <t>Check records are available &amp; maintained</t>
  </si>
  <si>
    <r>
      <t>ME H4.3</t>
    </r>
    <r>
      <rPr>
        <sz val="11"/>
        <color theme="1"/>
        <rFont val="Calibri"/>
        <family val="2"/>
        <scheme val="minor"/>
      </rPr>
      <t/>
    </r>
  </si>
  <si>
    <t>Check availability &amp; use of checklist for investigations, causality assessment, communication, monitoring &amp; feedback etc.</t>
  </si>
  <si>
    <t>Standard H5</t>
  </si>
  <si>
    <t>ME H5.1</t>
  </si>
  <si>
    <t>Risk management framework is in place for AEFI surveillance programme</t>
  </si>
  <si>
    <t>ME H5.2</t>
  </si>
  <si>
    <t>Risks &amp; opportunities for improvement in all critical processes are identified, analyzed &amp; prioritized</t>
  </si>
  <si>
    <t>ME H5.3</t>
  </si>
  <si>
    <t>Verify risk register</t>
  </si>
  <si>
    <t>ME H5.4</t>
  </si>
  <si>
    <t>There is a system in place to check effectiveness of the actions taken.</t>
  </si>
  <si>
    <r>
      <rPr>
        <b/>
        <sz val="12"/>
        <color rgb="FFFFFFFF"/>
        <rFont val="Cambria"/>
        <family val="1"/>
      </rPr>
      <t>Reference No.</t>
    </r>
  </si>
  <si>
    <r>
      <rPr>
        <b/>
        <sz val="12"/>
        <color rgb="FFFFFFFF"/>
        <rFont val="Cambria"/>
        <family val="1"/>
      </rPr>
      <t>Measurable Element</t>
    </r>
  </si>
  <si>
    <r>
      <rPr>
        <b/>
        <sz val="12"/>
        <color rgb="FFFFFFFF"/>
        <rFont val="Cambria"/>
        <family val="1"/>
      </rPr>
      <t>Compliance</t>
    </r>
  </si>
  <si>
    <r>
      <rPr>
        <b/>
        <sz val="12"/>
        <color rgb="FFFFFFFF"/>
        <rFont val="Cambria"/>
        <family val="1"/>
      </rPr>
      <t>Assessment Method</t>
    </r>
  </si>
  <si>
    <r>
      <rPr>
        <b/>
        <sz val="12"/>
        <color rgb="FFFFFFFF"/>
        <rFont val="Cambria"/>
        <family val="1"/>
      </rPr>
      <t>Means of Verification</t>
    </r>
  </si>
  <si>
    <r>
      <rPr>
        <b/>
        <sz val="12"/>
        <color rgb="FFFFFFFF"/>
        <rFont val="Cambria"/>
        <family val="1"/>
      </rPr>
      <t>Remarks</t>
    </r>
  </si>
  <si>
    <r>
      <rPr>
        <sz val="12"/>
        <rFont val="Cambria"/>
        <family val="1"/>
      </rPr>
      <t>EPID number for each case is
assigned by District Immunization
Officer</t>
    </r>
  </si>
  <si>
    <r>
      <rPr>
        <sz val="12"/>
        <rFont val="Cambria"/>
        <family val="1"/>
      </rPr>
      <t>Primary and secondary care hospitals are involved in
reporting of AEFI
cases</t>
    </r>
  </si>
  <si>
    <r>
      <rPr>
        <sz val="12"/>
        <rFont val="Cambria"/>
        <family val="1"/>
      </rPr>
      <t>District Immunization authorities are receiving notification/
reports from private
sector</t>
    </r>
  </si>
  <si>
    <r>
      <rPr>
        <sz val="12"/>
        <rFont val="Cambria"/>
        <family val="1"/>
      </rPr>
      <t>Check if any list or criteria for cases to be initiated for
investigation is available with DIO</t>
    </r>
  </si>
  <si>
    <r>
      <rPr>
        <sz val="12"/>
        <rFont val="Cambria"/>
        <family val="1"/>
      </rPr>
      <t>Reporting Medical Officer
prepares the list of evidences which will be required
for investigation in consultation with
DIO</t>
    </r>
  </si>
  <si>
    <r>
      <rPr>
        <sz val="12"/>
        <rFont val="Cambria"/>
        <family val="1"/>
      </rPr>
      <t>Relevant registers, ANM Diaries, session tally sheets, indent  records, used and unused vial, diluent syringes etc.
Ask MO/DIO  items to  be  included in the list of
evidences</t>
    </r>
  </si>
  <si>
    <r>
      <rPr>
        <sz val="12"/>
        <rFont val="Cambria"/>
        <family val="1"/>
      </rPr>
      <t>Past history of similar events, adverse events after previous vaccination, allergy, pre-existing illness,
congenital disorder, previous hospitalization history, drug history, family history of any disease, and details of birth including complication (if any)
(Section B)</t>
    </r>
  </si>
  <si>
    <r>
      <rPr>
        <sz val="12"/>
        <rFont val="Cambria"/>
        <family val="1"/>
      </rPr>
      <t>Monitoring of temperature, correct storage, use of refrigerator for purposes other than storing vaccines, storage of partially used vaccines
and unusable vaccines and
diluents in refrigerator/ freezer</t>
    </r>
  </si>
  <si>
    <r>
      <rPr>
        <sz val="12"/>
        <rFont val="Cambria"/>
        <family val="1"/>
      </rPr>
      <t>Case investigation report is reviewed and approved
by district AEFI
committee</t>
    </r>
  </si>
  <si>
    <r>
      <rPr>
        <sz val="12"/>
        <rFont val="Cambria"/>
        <family val="1"/>
      </rPr>
      <t>Details of meetings conducted and name and signatures
of district AEFI Committee
members are recorded in the PCIF</t>
    </r>
  </si>
  <si>
    <r>
      <rPr>
        <sz val="12"/>
        <rFont val="Cambria"/>
        <family val="1"/>
      </rPr>
      <t>Final investigation report is reviewed and approved
by District AEFI
committee</t>
    </r>
  </si>
  <si>
    <r>
      <rPr>
        <sz val="12"/>
        <rFont val="Cambria"/>
        <family val="1"/>
      </rPr>
      <t>Details of meeting conducted and names and signatures
of district AEFI committee members are recorded in the
PCIF</t>
    </r>
  </si>
  <si>
    <r>
      <rPr>
        <sz val="12"/>
        <rFont val="Cambria"/>
        <family val="1"/>
      </rPr>
      <t>Cluster events and sudden
unexplained deaths are investigated as
per protocol</t>
    </r>
  </si>
  <si>
    <r>
      <rPr>
        <sz val="12"/>
        <rFont val="Cambria"/>
        <family val="1"/>
      </rPr>
      <t>The cold chain in the form  of frozen but conditioned ice
packs should be maintained. There should be no adhesive tape on label. There should be appropriate identification details including EPID no.
marked on the packet with the official seal of CMO or drug
inspector.</t>
    </r>
  </si>
  <si>
    <r>
      <rPr>
        <sz val="12"/>
        <rFont val="Cambria"/>
        <family val="1"/>
      </rPr>
      <t>District AEFI committee has adequate
representation of stakeholders and experts with names
and designations</t>
    </r>
  </si>
  <si>
    <r>
      <rPr>
        <sz val="12"/>
        <rFont val="Cambria"/>
        <family val="1"/>
      </rPr>
      <t>District AEFI committee meets at least once in
a quarter and minutes are
recorded</t>
    </r>
  </si>
  <si>
    <r>
      <rPr>
        <sz val="12"/>
        <rFont val="Cambria"/>
        <family val="1"/>
      </rPr>
      <t>Verify availability of copy of AEFI Guidelines with all committee members at all
levels and with DIO and BMOs.</t>
    </r>
  </si>
  <si>
    <r>
      <rPr>
        <sz val="12"/>
        <rFont val="Cambria"/>
        <family val="1"/>
      </rPr>
      <t>Training has been provided to
stakeholders as per
schedule</t>
    </r>
  </si>
  <si>
    <r>
      <rPr>
        <sz val="12"/>
        <rFont val="Cambria"/>
        <family val="1"/>
      </rPr>
      <t>Specific scanning of media reports is done for the
reported AEFI event</t>
    </r>
  </si>
  <si>
    <r>
      <rPr>
        <sz val="12"/>
        <rFont val="Cambria"/>
        <family val="1"/>
      </rPr>
      <t>Key personnel for media
management have
been identified and authorized</t>
    </r>
  </si>
  <si>
    <r>
      <rPr>
        <sz val="12"/>
        <rFont val="Cambria"/>
        <family val="1"/>
      </rPr>
      <t>Capacity building undertaken
for media
management</t>
    </r>
  </si>
  <si>
    <r>
      <rPr>
        <sz val="12"/>
        <rFont val="Cambria"/>
        <family val="1"/>
      </rPr>
      <t>List of representatives of professional bodies are available
at each level of
programme</t>
    </r>
  </si>
  <si>
    <r>
      <rPr>
        <sz val="12"/>
        <rFont val="Cambria"/>
        <family val="1"/>
      </rPr>
      <t>There is a system of regular interaction and
information sharing with professional
bodies</t>
    </r>
  </si>
  <si>
    <r>
      <rPr>
        <sz val="12"/>
        <rFont val="Cambria"/>
        <family val="1"/>
      </rPr>
      <t>Verify for evidence from records of formal
communication and meeting minutes.</t>
    </r>
  </si>
  <si>
    <r>
      <rPr>
        <sz val="12"/>
        <rFont val="Cambria"/>
        <family val="1"/>
      </rPr>
      <t>Ask for weekly reports- VPD-H002 and VPD-D001
- and line list of AEFI cases, monthly HMIS reports and quarterly AEFI surveillance
analysis reports</t>
    </r>
  </si>
  <si>
    <r>
      <rPr>
        <sz val="12"/>
        <rFont val="Cambria"/>
        <family val="1"/>
      </rPr>
      <t>The indicators
are being regularly analyzed at each level</t>
    </r>
  </si>
  <si>
    <r>
      <rPr>
        <sz val="12"/>
        <rFont val="Cambria"/>
        <family val="1"/>
      </rPr>
      <t>Numbers of  serious and severe cases line listed match with the number reported
in weekly reporting forms; Number of units reporting serious and severe AEFI match with the total number of
reporting  units</t>
    </r>
  </si>
  <si>
    <r>
      <rPr>
        <sz val="12"/>
        <rFont val="Cambria"/>
        <family val="1"/>
      </rPr>
      <t>Check Quality objectives are defined &amp; SMART. Also
check staff is aware of Quality
objectives</t>
    </r>
  </si>
  <si>
    <r>
      <rPr>
        <sz val="12"/>
        <rFont val="Cambria"/>
        <family val="1"/>
      </rPr>
      <t>Notification &amp; Reporting, investigation, operation management, communication, convergence, monitoring
&amp; feedback &amp; QMS. Check current version of SOP is
available</t>
    </r>
  </si>
  <si>
    <r>
      <rPr>
        <sz val="12"/>
        <rFont val="Cambria"/>
        <family val="1"/>
      </rPr>
      <t>Check that risk management framework is available with commitment to manage
risk. Also check availability of  plans, relationships, accountabilities, resources, processes and activities to
manage all types of risks</t>
    </r>
  </si>
  <si>
    <r>
      <rPr>
        <sz val="12"/>
        <rFont val="Cambria"/>
        <family val="1"/>
      </rPr>
      <t>Check risk management framework clearly defines what is acceptable &amp; what is unacceptable, how to
eliminate, avoid &amp; mitigate the risks</t>
    </r>
  </si>
  <si>
    <r>
      <rPr>
        <sz val="12"/>
        <rFont val="Cambria"/>
        <family val="1"/>
      </rPr>
      <t>There is a system in place to
take actions to eliminate, avoid &amp;
mitigate the risks</t>
    </r>
  </si>
  <si>
    <r>
      <rPr>
        <b/>
        <sz val="18"/>
        <color rgb="FFFFFFFF"/>
        <rFont val="Cambria"/>
        <family val="1"/>
      </rPr>
      <t>Checklist for District Level</t>
    </r>
  </si>
  <si>
    <t>Mark Obtained</t>
  </si>
  <si>
    <t>Total Marks</t>
  </si>
  <si>
    <t>Score in %</t>
  </si>
  <si>
    <t>National Quality Assurance Standards for AEFI Surveillance</t>
  </si>
  <si>
    <t>Name of Immunisation Site</t>
  </si>
  <si>
    <t>Date of Assessment</t>
  </si>
  <si>
    <t>Name of Assessor</t>
  </si>
  <si>
    <t>Name of Assesse</t>
  </si>
  <si>
    <t>S.no</t>
  </si>
  <si>
    <t>Area of Concern</t>
  </si>
  <si>
    <t>Score</t>
  </si>
  <si>
    <t>Overall Score</t>
  </si>
  <si>
    <t>A</t>
  </si>
  <si>
    <t>Notification and Reporting</t>
  </si>
  <si>
    <t>B</t>
  </si>
  <si>
    <t>Investigation</t>
  </si>
  <si>
    <t>C</t>
  </si>
  <si>
    <t>Causality Assessment</t>
  </si>
  <si>
    <t>D</t>
  </si>
  <si>
    <t>Operational Management</t>
  </si>
  <si>
    <t>E</t>
  </si>
  <si>
    <t xml:space="preserve">Communication </t>
  </si>
  <si>
    <t>F</t>
  </si>
  <si>
    <t>Convergance</t>
  </si>
  <si>
    <t>G</t>
  </si>
  <si>
    <t>Monitoring and Feedback</t>
  </si>
  <si>
    <t>H</t>
  </si>
  <si>
    <t>Quality Management System</t>
  </si>
  <si>
    <t>Major Gaps Observed</t>
  </si>
  <si>
    <t>Strengths/Good Practices</t>
  </si>
  <si>
    <t>Area of Improvements</t>
  </si>
  <si>
    <t>Signature</t>
  </si>
  <si>
    <t>Date</t>
  </si>
  <si>
    <t>Reference Number</t>
  </si>
  <si>
    <t>Standard Statement</t>
  </si>
  <si>
    <t>Area of Concern "A" - Notification and Reporting</t>
  </si>
  <si>
    <t>There is an established procedure for routine reporting of AEFI cases</t>
  </si>
  <si>
    <t>Preliminary and Final case investigation formats are reported as per defined protocol</t>
  </si>
  <si>
    <t>Area of Concern "B" - Investigation</t>
  </si>
  <si>
    <t>Preliminary Investigation of cases is done as per guidelines</t>
  </si>
  <si>
    <t>A standard procedure is followed for special investigation</t>
  </si>
  <si>
    <t>Area of Concern "C" Causality Assessment</t>
  </si>
  <si>
    <t>Causality assessment is done using predefined tools and algorithms</t>
  </si>
  <si>
    <t>There is an established procedure for organizing causality assessment as per defined timelines.</t>
  </si>
  <si>
    <t>There is an established procedure for taking appropriate action on outcome of causality assessment</t>
  </si>
  <si>
    <t>Area of Concern "D" - Operational Management</t>
  </si>
  <si>
    <t>There is an established procedure for functioning of National AEFI Secretariat</t>
  </si>
  <si>
    <t>Roles and responsibilities of stakeholders at different administrative levels are defined and  effectively communicated</t>
  </si>
  <si>
    <t>There are  established  procedures for training and capacity building of personnel involved in AEFI Surveillance</t>
  </si>
  <si>
    <t>Immunization sites are prepared for preventing and treating any adverse event following immunization</t>
  </si>
  <si>
    <t>Area of Concern  -  E Communication</t>
  </si>
  <si>
    <t>There are established procedures for regular communication to build and maintain confidence in the Universal Immunization Programme in the community</t>
  </si>
  <si>
    <t>There is a defined strategy for media management at district, state and national leve</t>
  </si>
  <si>
    <t>There are established procedures for capacity building of key personnel responsible for communication  at each level of administration</t>
  </si>
  <si>
    <t>Area of Concern -  F Convergence</t>
  </si>
  <si>
    <t>There are established procedures for coordination with drug regulatory authorities</t>
  </si>
  <si>
    <t>There are established procedures for coordination with Pharmacovigilance Programme</t>
  </si>
  <si>
    <t>Area of Concern -G "Monitoring and Feedback"</t>
  </si>
  <si>
    <t>Key performance indicators for AEFI programme are defined, monitored and analyzed</t>
  </si>
  <si>
    <t>There are established procedures for scanning of different sources for identifying signals for AEFI cases</t>
  </si>
  <si>
    <t>There is an established procedure for providing timely feedback on reports submitted</t>
  </si>
  <si>
    <t>There is an established procedure for providing feedback to the states regarding outcome of findings of causality assessments and trend analysis</t>
  </si>
  <si>
    <t>Area of Concern -  H  "Quality Management System"</t>
  </si>
  <si>
    <t>Standard Operating Procedures are defined, documented  and established  at each level</t>
  </si>
  <si>
    <t>There are established  procedures  for internal assessment and periodic reviews</t>
  </si>
  <si>
    <t>Continual Quality Improvement  is  practiced at each level of AEFI surveillance programme</t>
  </si>
  <si>
    <t>There is  an established procedure to identify and mitigate risks in relation to AEFI programme</t>
  </si>
  <si>
    <t>Level - District</t>
  </si>
  <si>
    <t>Maximum Marks</t>
  </si>
  <si>
    <t>%</t>
  </si>
  <si>
    <t>Total</t>
  </si>
  <si>
    <t>NA</t>
  </si>
  <si>
    <t>Standard C1</t>
  </si>
  <si>
    <t>Standard C2</t>
  </si>
  <si>
    <t>Standard C3</t>
  </si>
  <si>
    <t>Standard C4</t>
  </si>
  <si>
    <t>Standard C5</t>
  </si>
  <si>
    <t>Standard 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</si>
</sst>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8"/>
      <name val="Calibri"/>
      <family val="2"/>
      <scheme val="minor"/>
    </font>
    <font>
      <b/>
      <sz val="12"/>
      <name val="Cambria"/>
      <family val="1"/>
    </font>
    <font>
      <b/>
      <sz val="12"/>
      <color rgb="FFFFFFFF"/>
      <name val="Cambria"/>
      <family val="1"/>
    </font>
    <font>
      <sz val="12"/>
      <color theme="1"/>
      <name val="Cambria"/>
      <family val="1"/>
    </font>
    <font>
      <sz val="12"/>
      <name val="Cambria"/>
      <family val="1"/>
    </font>
    <font>
      <sz val="11"/>
      <color theme="1"/>
      <name val="Calibri"/>
      <family val="2"/>
      <scheme val="minor"/>
    </font>
    <font>
      <b/>
      <sz val="18"/>
      <name val="Cambria"/>
      <family val="1"/>
    </font>
    <font>
      <b/>
      <sz val="18"/>
      <color rgb="FFFFFFFF"/>
      <name val="Cambria"/>
      <family val="1"/>
    </font>
    <font>
      <sz val="11"/>
      <color theme="1"/>
      <name val="Cambria"/>
      <family val="1"/>
    </font>
    <font>
      <b/>
      <sz val="18"/>
      <color theme="0"/>
      <name val="Cambria"/>
      <family val="1"/>
    </font>
    <font>
      <b/>
      <sz val="14"/>
      <color theme="0"/>
      <name val="Cambria"/>
      <family val="1"/>
    </font>
    <font>
      <b/>
      <sz val="10"/>
      <color theme="0"/>
      <name val="Cambria"/>
      <family val="1"/>
    </font>
    <font>
      <b/>
      <sz val="14"/>
      <color theme="1"/>
      <name val="Cambria"/>
      <family val="1"/>
    </font>
    <font>
      <b/>
      <sz val="11"/>
      <color theme="0"/>
      <name val="Cambria"/>
      <family val="1"/>
    </font>
    <font>
      <b/>
      <sz val="11"/>
      <color theme="1"/>
      <name val="Cambria"/>
      <family val="1"/>
    </font>
    <font>
      <b/>
      <sz val="28"/>
      <color theme="0"/>
      <name val="Cambria"/>
      <family val="1"/>
    </font>
    <font>
      <b/>
      <sz val="11"/>
      <color theme="0"/>
      <name val="Calibri"/>
      <family val="2"/>
      <scheme val="minor"/>
    </font>
    <font>
      <b/>
      <sz val="11"/>
      <color rgb="FFFF0000"/>
      <name val="Cambria"/>
      <family val="1"/>
    </font>
    <font>
      <sz val="11"/>
      <color rgb="FFFF0000"/>
      <name val="Cambria"/>
      <family val="1"/>
    </font>
    <font>
      <b/>
      <sz val="48"/>
      <color theme="0"/>
      <name val="Cambria"/>
      <family val="1"/>
    </font>
    <font>
      <sz val="12"/>
      <color theme="0"/>
      <name val="Cambria"/>
      <family val="1"/>
    </font>
  </fonts>
  <fills count="12">
    <fill>
      <patternFill patternType="none"/>
    </fill>
    <fill>
      <patternFill patternType="gray125"/>
    </fill>
    <fill>
      <patternFill patternType="solid">
        <fgColor rgb="FFF26522"/>
      </patternFill>
    </fill>
    <fill>
      <patternFill patternType="solid">
        <fgColor rgb="FF211B63"/>
      </patternFill>
    </fill>
    <fill>
      <patternFill patternType="solid">
        <fgColor rgb="FFA7A9AC"/>
      </patternFill>
    </fill>
    <fill>
      <patternFill patternType="solid">
        <fgColor rgb="FFFFCB05"/>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FFFF00"/>
        <bgColor indexed="64"/>
      </patternFill>
    </fill>
  </fills>
  <borders count="23">
    <border>
      <left/>
      <right/>
      <top/>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indexed="64"/>
      </left>
      <right style="thin">
        <color indexed="64"/>
      </right>
      <top style="thin">
        <color indexed="64"/>
      </top>
      <bottom style="thin">
        <color indexed="64"/>
      </bottom>
      <diagonal/>
    </border>
    <border>
      <left/>
      <right style="thin">
        <color rgb="FF4D4D4F"/>
      </right>
      <top/>
      <bottom style="thin">
        <color rgb="FF4D4D4F"/>
      </bottom>
      <diagonal/>
    </border>
    <border>
      <left style="thin">
        <color rgb="FF4D4D4F"/>
      </left>
      <right style="thin">
        <color rgb="FF4D4D4F"/>
      </right>
      <top/>
      <bottom style="thin">
        <color rgb="FF4D4D4F"/>
      </bottom>
      <diagonal/>
    </border>
    <border>
      <left style="thin">
        <color rgb="FF4D4D4F"/>
      </left>
      <right/>
      <top/>
      <bottom/>
      <diagonal/>
    </border>
    <border>
      <left style="thin">
        <color rgb="FF4D4D4F"/>
      </left>
      <right/>
      <top/>
      <bottom style="thin">
        <color rgb="FF4D4D4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4D4D4F"/>
      </bottom>
      <diagonal/>
    </border>
    <border>
      <left style="thin">
        <color rgb="FF4D4D4F"/>
      </left>
      <right style="thin">
        <color rgb="FF4D4D4F"/>
      </right>
      <top/>
      <bottom/>
      <diagonal/>
    </border>
    <border>
      <left/>
      <right/>
      <top style="thin">
        <color indexed="64"/>
      </top>
      <bottom style="thin">
        <color indexed="64"/>
      </bottom>
      <diagonal/>
    </border>
    <border>
      <left style="thin">
        <color rgb="FF4D4D4F"/>
      </left>
      <right/>
      <top style="thin">
        <color indexed="64"/>
      </top>
      <bottom style="thin">
        <color indexed="64"/>
      </bottom>
      <diagonal/>
    </border>
    <border>
      <left/>
      <right style="thin">
        <color rgb="FF4D4D4F"/>
      </right>
      <top style="thin">
        <color indexed="64"/>
      </top>
      <bottom style="thin">
        <color indexed="64"/>
      </bottom>
      <diagonal/>
    </border>
    <border>
      <left style="thin">
        <color rgb="FF4D4D4F"/>
      </left>
      <right/>
      <top/>
      <bottom style="thin">
        <color indexed="64"/>
      </bottom>
      <diagonal/>
    </border>
    <border>
      <left/>
      <right/>
      <top/>
      <bottom style="thin">
        <color indexed="64"/>
      </bottom>
      <diagonal/>
    </border>
    <border>
      <left/>
      <right style="thin">
        <color rgb="FF4D4D4F"/>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4D4D4F"/>
      </right>
      <top/>
      <bottom/>
      <diagonal/>
    </border>
    <border>
      <left style="thin">
        <color indexed="64"/>
      </left>
      <right style="thin">
        <color indexed="64"/>
      </right>
      <top/>
      <bottom/>
      <diagonal/>
    </border>
  </borders>
  <cellStyleXfs count="2">
    <xf numFmtId="0" fontId="0" fillId="0" borderId="0"/>
    <xf numFmtId="9" fontId="6" fillId="0" borderId="0" applyFont="0" applyFill="0" applyBorder="0" applyAlignment="0" applyProtection="0"/>
  </cellStyleXfs>
  <cellXfs count="126">
    <xf numFmtId="0" fontId="0" fillId="0" borderId="0" xfId="0"/>
    <xf numFmtId="0" fontId="4" fillId="0" borderId="3" xfId="0" applyFont="1" applyBorder="1" applyAlignment="1">
      <alignment wrapText="1"/>
    </xf>
    <xf numFmtId="0" fontId="2" fillId="6" borderId="3" xfId="0" applyFont="1" applyFill="1" applyBorder="1" applyAlignment="1">
      <alignment vertical="top" wrapText="1"/>
    </xf>
    <xf numFmtId="0" fontId="4" fillId="0" borderId="3" xfId="0" applyFont="1" applyBorder="1" applyAlignment="1">
      <alignment horizontal="left" vertical="top" wrapText="1"/>
    </xf>
    <xf numFmtId="0" fontId="5" fillId="0" borderId="3" xfId="0" applyFont="1" applyBorder="1" applyAlignment="1">
      <alignment horizontal="left" vertical="top" wrapText="1"/>
    </xf>
    <xf numFmtId="0" fontId="4" fillId="0" borderId="3" xfId="0" applyFont="1" applyBorder="1" applyAlignment="1">
      <alignment vertical="top" wrapText="1"/>
    </xf>
    <xf numFmtId="0" fontId="5" fillId="0" borderId="3" xfId="0" applyFont="1" applyBorder="1" applyAlignment="1">
      <alignment vertical="top" wrapText="1"/>
    </xf>
    <xf numFmtId="0" fontId="4" fillId="0" borderId="3" xfId="0" applyFont="1" applyBorder="1" applyAlignment="1">
      <alignment horizontal="left" wrapText="1"/>
    </xf>
    <xf numFmtId="0" fontId="4" fillId="0" borderId="3" xfId="0" applyFont="1" applyBorder="1"/>
    <xf numFmtId="0" fontId="4" fillId="0" borderId="3" xfId="0" applyFont="1" applyBorder="1" applyAlignment="1">
      <alignment horizontal="center" vertical="top" wrapText="1"/>
    </xf>
    <xf numFmtId="0" fontId="2" fillId="6" borderId="3" xfId="0" applyFont="1" applyFill="1" applyBorder="1" applyAlignment="1">
      <alignment horizontal="center" vertical="top" wrapText="1"/>
    </xf>
    <xf numFmtId="0" fontId="2" fillId="7" borderId="3" xfId="0" applyFont="1" applyFill="1" applyBorder="1" applyAlignment="1">
      <alignment horizontal="center" vertical="top"/>
    </xf>
    <xf numFmtId="0" fontId="2" fillId="7" borderId="3" xfId="0" applyFont="1" applyFill="1" applyBorder="1" applyAlignment="1">
      <alignment horizontal="center" vertical="top" wrapText="1"/>
    </xf>
    <xf numFmtId="0" fontId="5" fillId="7" borderId="7" xfId="0" applyFont="1" applyFill="1" applyBorder="1" applyAlignment="1">
      <alignment horizontal="center" vertical="top" wrapText="1"/>
    </xf>
    <xf numFmtId="0" fontId="5" fillId="7" borderId="3" xfId="0" applyFont="1" applyFill="1" applyBorder="1" applyAlignment="1">
      <alignment horizontal="center" vertical="center" wrapText="1"/>
    </xf>
    <xf numFmtId="0" fontId="5" fillId="7" borderId="3" xfId="0" applyFont="1" applyFill="1" applyBorder="1" applyAlignment="1">
      <alignment horizontal="center" vertical="top" wrapText="1"/>
    </xf>
    <xf numFmtId="0" fontId="2" fillId="7" borderId="8" xfId="0" applyFont="1" applyFill="1" applyBorder="1" applyAlignment="1">
      <alignment horizontal="center" vertical="top" wrapText="1"/>
    </xf>
    <xf numFmtId="0" fontId="2" fillId="7" borderId="6"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7" borderId="3" xfId="0" applyFont="1" applyFill="1" applyBorder="1" applyAlignment="1">
      <alignment horizontal="center" vertical="center"/>
    </xf>
    <xf numFmtId="0" fontId="2" fillId="7" borderId="0" xfId="0" applyFont="1" applyFill="1" applyAlignment="1">
      <alignment horizontal="center" vertical="center" wrapText="1"/>
    </xf>
    <xf numFmtId="0" fontId="4" fillId="7" borderId="3" xfId="0" applyFont="1" applyFill="1" applyBorder="1" applyAlignment="1">
      <alignment horizontal="center"/>
    </xf>
    <xf numFmtId="0" fontId="4" fillId="0" borderId="0" xfId="0" applyFont="1" applyAlignment="1">
      <alignment horizontal="center"/>
    </xf>
    <xf numFmtId="0" fontId="4" fillId="0" borderId="3" xfId="0" applyFont="1" applyBorder="1" applyAlignment="1">
      <alignment horizontal="center" wrapText="1"/>
    </xf>
    <xf numFmtId="0" fontId="2" fillId="6" borderId="3" xfId="0" applyFont="1" applyFill="1" applyBorder="1" applyAlignment="1">
      <alignment horizontal="center" vertical="top"/>
    </xf>
    <xf numFmtId="0" fontId="4" fillId="0" borderId="5" xfId="0" applyFont="1" applyBorder="1" applyAlignment="1">
      <alignment horizontal="center" vertical="top" wrapText="1"/>
    </xf>
    <xf numFmtId="0" fontId="5" fillId="0" borderId="5" xfId="0" applyFont="1" applyBorder="1" applyAlignment="1">
      <alignment horizontal="center" vertical="top" wrapText="1"/>
    </xf>
    <xf numFmtId="0" fontId="5" fillId="0" borderId="3" xfId="0" applyFont="1" applyBorder="1" applyAlignment="1">
      <alignment horizontal="center" vertical="top" wrapText="1"/>
    </xf>
    <xf numFmtId="0" fontId="4" fillId="6" borderId="0" xfId="0" applyFont="1" applyFill="1" applyAlignment="1">
      <alignment horizontal="center"/>
    </xf>
    <xf numFmtId="0" fontId="4" fillId="0" borderId="10" xfId="0" applyFont="1" applyBorder="1" applyAlignment="1">
      <alignment horizontal="center" vertical="top" wrapText="1"/>
    </xf>
    <xf numFmtId="0" fontId="5" fillId="0" borderId="10" xfId="0" applyFont="1" applyBorder="1" applyAlignment="1">
      <alignment horizontal="center" vertical="top" wrapText="1"/>
    </xf>
    <xf numFmtId="0" fontId="4" fillId="0" borderId="4" xfId="0" applyFont="1" applyBorder="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top" wrapText="1"/>
    </xf>
    <xf numFmtId="0" fontId="4" fillId="0" borderId="2" xfId="0" applyFont="1" applyBorder="1" applyAlignment="1">
      <alignment horizontal="center" vertical="center" wrapText="1"/>
    </xf>
    <xf numFmtId="0" fontId="4" fillId="0" borderId="3" xfId="0" applyFont="1" applyBorder="1" applyAlignment="1">
      <alignment horizontal="center"/>
    </xf>
    <xf numFmtId="0" fontId="4" fillId="0" borderId="3" xfId="0"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 fillId="7" borderId="18" xfId="0" applyFont="1" applyFill="1" applyBorder="1" applyAlignment="1">
      <alignment horizontal="center" vertical="top"/>
    </xf>
    <xf numFmtId="0" fontId="4" fillId="0" borderId="18" xfId="0" applyFont="1" applyBorder="1" applyAlignment="1">
      <alignment horizontal="center" wrapText="1"/>
    </xf>
    <xf numFmtId="0" fontId="2" fillId="6" borderId="18" xfId="0" applyFont="1" applyFill="1" applyBorder="1" applyAlignment="1">
      <alignment horizontal="center" vertical="top" wrapText="1"/>
    </xf>
    <xf numFmtId="0" fontId="2" fillId="6" borderId="18" xfId="0" applyFont="1" applyFill="1" applyBorder="1" applyAlignment="1">
      <alignment horizontal="center" vertical="top"/>
    </xf>
    <xf numFmtId="0" fontId="5" fillId="7" borderId="7"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horizontal="center" vertical="top" wrapText="1"/>
    </xf>
    <xf numFmtId="0" fontId="5" fillId="0" borderId="18" xfId="0" applyFont="1" applyBorder="1" applyAlignment="1">
      <alignment horizontal="center" vertical="top" wrapText="1"/>
    </xf>
    <xf numFmtId="0" fontId="5" fillId="7" borderId="19" xfId="0" applyFont="1" applyFill="1" applyBorder="1" applyAlignment="1">
      <alignment horizontal="center" vertical="top" wrapText="1"/>
    </xf>
    <xf numFmtId="0" fontId="5" fillId="0" borderId="19" xfId="0" applyFont="1" applyBorder="1" applyAlignment="1">
      <alignment horizontal="center" vertical="top" wrapText="1"/>
    </xf>
    <xf numFmtId="0" fontId="5" fillId="7" borderId="18" xfId="0" applyFont="1" applyFill="1" applyBorder="1" applyAlignment="1">
      <alignment horizontal="center" vertical="top" wrapText="1"/>
    </xf>
    <xf numFmtId="0" fontId="2" fillId="7" borderId="18" xfId="0" applyFont="1" applyFill="1" applyBorder="1" applyAlignment="1">
      <alignment horizontal="center" vertical="top"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7" borderId="18" xfId="0" applyFont="1" applyFill="1" applyBorder="1" applyAlignment="1">
      <alignment horizontal="center" vertical="top" wrapText="1"/>
    </xf>
    <xf numFmtId="0" fontId="4" fillId="0" borderId="11" xfId="0" applyFont="1" applyBorder="1" applyAlignment="1">
      <alignment horizontal="center" vertical="top" wrapText="1"/>
    </xf>
    <xf numFmtId="0" fontId="5" fillId="0" borderId="21" xfId="0" applyFont="1" applyBorder="1" applyAlignment="1">
      <alignment horizontal="center" vertical="top" wrapText="1"/>
    </xf>
    <xf numFmtId="0" fontId="4" fillId="0" borderId="18" xfId="0" applyFont="1" applyBorder="1" applyAlignment="1">
      <alignment horizontal="center" vertical="top"/>
    </xf>
    <xf numFmtId="0" fontId="4" fillId="7" borderId="18" xfId="0" applyFont="1" applyFill="1" applyBorder="1" applyAlignment="1">
      <alignment horizontal="center" vertical="center"/>
    </xf>
    <xf numFmtId="0" fontId="4" fillId="0" borderId="18" xfId="0" applyFont="1" applyBorder="1" applyAlignment="1">
      <alignment horizontal="center"/>
    </xf>
    <xf numFmtId="0" fontId="2" fillId="6" borderId="19" xfId="0" applyFont="1" applyFill="1" applyBorder="1" applyAlignment="1">
      <alignment horizontal="center" vertical="top" wrapText="1"/>
    </xf>
    <xf numFmtId="0" fontId="5" fillId="0" borderId="11" xfId="0" applyFont="1" applyBorder="1" applyAlignment="1">
      <alignment horizontal="center" vertical="top" wrapText="1"/>
    </xf>
    <xf numFmtId="0" fontId="2" fillId="3" borderId="3" xfId="0" applyFont="1" applyFill="1" applyBorder="1" applyAlignment="1">
      <alignment horizontal="center" vertical="top" wrapText="1"/>
    </xf>
    <xf numFmtId="0" fontId="4" fillId="0" borderId="3" xfId="0" applyFont="1" applyBorder="1" applyAlignment="1">
      <alignment horizontal="left" vertical="center" wrapText="1"/>
    </xf>
    <xf numFmtId="0" fontId="2" fillId="8" borderId="3" xfId="0" applyFont="1" applyFill="1" applyBorder="1" applyAlignment="1">
      <alignment horizontal="center" vertical="top" wrapText="1"/>
    </xf>
    <xf numFmtId="0" fontId="5" fillId="8" borderId="3" xfId="0" applyFont="1" applyFill="1" applyBorder="1" applyAlignment="1">
      <alignment horizontal="center" vertical="top" wrapText="1"/>
    </xf>
    <xf numFmtId="0" fontId="2" fillId="8" borderId="3" xfId="0" applyFont="1" applyFill="1" applyBorder="1" applyAlignment="1">
      <alignment horizontal="center" vertical="center" wrapText="1"/>
    </xf>
    <xf numFmtId="0" fontId="4" fillId="7" borderId="3" xfId="0" applyFont="1" applyFill="1" applyBorder="1" applyAlignment="1">
      <alignment horizontal="center" wrapText="1"/>
    </xf>
    <xf numFmtId="0" fontId="9" fillId="0" borderId="3" xfId="0" applyFont="1" applyBorder="1" applyAlignment="1">
      <alignment horizontal="center"/>
    </xf>
    <xf numFmtId="0" fontId="12" fillId="9" borderId="3" xfId="0" applyFont="1" applyFill="1" applyBorder="1" applyAlignment="1">
      <alignment horizontal="center" vertical="center"/>
    </xf>
    <xf numFmtId="0" fontId="14" fillId="9" borderId="3" xfId="0" applyFont="1" applyFill="1" applyBorder="1" applyAlignment="1">
      <alignment horizontal="center" vertical="center"/>
    </xf>
    <xf numFmtId="0" fontId="15" fillId="11" borderId="3" xfId="0" applyFont="1" applyFill="1" applyBorder="1" applyAlignment="1">
      <alignment horizontal="center" vertical="center"/>
    </xf>
    <xf numFmtId="0" fontId="15" fillId="0" borderId="3" xfId="0" applyFont="1" applyBorder="1" applyAlignment="1">
      <alignment horizontal="center"/>
    </xf>
    <xf numFmtId="9" fontId="9" fillId="0" borderId="3" xfId="0" applyNumberFormat="1" applyFont="1" applyBorder="1" applyAlignment="1">
      <alignment horizontal="center"/>
    </xf>
    <xf numFmtId="0" fontId="15" fillId="0" borderId="3" xfId="0" applyFont="1" applyBorder="1" applyAlignment="1">
      <alignment horizontal="left" vertical="center"/>
    </xf>
    <xf numFmtId="0" fontId="9" fillId="11" borderId="3" xfId="0" applyFont="1" applyFill="1" applyBorder="1" applyAlignment="1">
      <alignment horizontal="center" vertical="center"/>
    </xf>
    <xf numFmtId="0" fontId="4" fillId="0" borderId="9" xfId="0" applyFont="1" applyBorder="1" applyAlignment="1">
      <alignment horizontal="center" wrapText="1"/>
    </xf>
    <xf numFmtId="0" fontId="4" fillId="0" borderId="9" xfId="0" applyFont="1" applyBorder="1" applyAlignment="1">
      <alignment wrapText="1"/>
    </xf>
    <xf numFmtId="0" fontId="18" fillId="0" borderId="0" xfId="0" applyFont="1" applyAlignment="1">
      <alignment horizontal="center"/>
    </xf>
    <xf numFmtId="0" fontId="19" fillId="0" borderId="0" xfId="0" applyFont="1" applyAlignment="1">
      <alignment horizontal="center"/>
    </xf>
    <xf numFmtId="0" fontId="9" fillId="0" borderId="0" xfId="0" applyFont="1" applyAlignment="1">
      <alignment horizontal="center"/>
    </xf>
    <xf numFmtId="9" fontId="9" fillId="0" borderId="0" xfId="1" applyFont="1" applyAlignment="1">
      <alignment horizontal="center"/>
    </xf>
    <xf numFmtId="0" fontId="15" fillId="0" borderId="0" xfId="0" applyFont="1" applyAlignment="1">
      <alignment horizontal="center"/>
    </xf>
    <xf numFmtId="0" fontId="9" fillId="0" borderId="22" xfId="0" applyFont="1" applyBorder="1" applyAlignment="1">
      <alignment horizontal="center"/>
    </xf>
    <xf numFmtId="0" fontId="0" fillId="0" borderId="0" xfId="0" applyAlignment="1">
      <alignment horizontal="center"/>
    </xf>
    <xf numFmtId="0" fontId="15" fillId="7" borderId="3" xfId="0" applyFont="1" applyFill="1" applyBorder="1" applyAlignment="1">
      <alignment horizontal="center"/>
    </xf>
    <xf numFmtId="0" fontId="15" fillId="7" borderId="3" xfId="0" applyFont="1" applyFill="1" applyBorder="1" applyAlignment="1">
      <alignment horizontal="center" vertical="center"/>
    </xf>
    <xf numFmtId="0" fontId="0" fillId="7" borderId="0" xfId="0" applyFill="1"/>
    <xf numFmtId="0" fontId="17" fillId="9" borderId="0" xfId="0" applyFont="1" applyFill="1"/>
    <xf numFmtId="0" fontId="14" fillId="9" borderId="3" xfId="0" applyFont="1" applyFill="1" applyBorder="1" applyAlignment="1">
      <alignment horizontal="center"/>
    </xf>
    <xf numFmtId="0" fontId="13" fillId="0" borderId="3" xfId="0" applyFont="1" applyBorder="1" applyAlignment="1">
      <alignment horizontal="center" vertical="center"/>
    </xf>
    <xf numFmtId="0" fontId="15" fillId="8" borderId="8" xfId="0" applyFont="1" applyFill="1" applyBorder="1" applyAlignment="1">
      <alignment horizontal="center" vertical="center"/>
    </xf>
    <xf numFmtId="0" fontId="15" fillId="8" borderId="12" xfId="0" applyFont="1" applyFill="1" applyBorder="1" applyAlignment="1">
      <alignment horizontal="center" vertical="center"/>
    </xf>
    <xf numFmtId="0" fontId="9" fillId="0" borderId="3" xfId="0" applyFont="1" applyBorder="1" applyAlignment="1">
      <alignment horizontal="center"/>
    </xf>
    <xf numFmtId="0" fontId="10" fillId="9" borderId="3" xfId="0" applyFont="1" applyFill="1" applyBorder="1" applyAlignment="1">
      <alignment horizontal="center" vertical="center" wrapText="1"/>
    </xf>
    <xf numFmtId="0" fontId="11" fillId="10" borderId="3" xfId="0" applyFont="1" applyFill="1" applyBorder="1" applyAlignment="1">
      <alignment horizontal="center" vertical="center"/>
    </xf>
    <xf numFmtId="0" fontId="15" fillId="0" borderId="3" xfId="0" applyFont="1" applyBorder="1" applyAlignment="1">
      <alignment horizontal="left" vertical="center"/>
    </xf>
    <xf numFmtId="0" fontId="16" fillId="9" borderId="3" xfId="0" applyFont="1" applyFill="1" applyBorder="1" applyAlignment="1">
      <alignment horizontal="center" vertical="center"/>
    </xf>
    <xf numFmtId="9" fontId="20" fillId="10" borderId="3" xfId="0" applyNumberFormat="1" applyFont="1" applyFill="1" applyBorder="1" applyAlignment="1">
      <alignment horizontal="center" vertical="center"/>
    </xf>
    <xf numFmtId="0" fontId="20" fillId="10" borderId="3" xfId="0" applyFont="1" applyFill="1" applyBorder="1" applyAlignment="1">
      <alignment horizontal="center" vertical="center"/>
    </xf>
    <xf numFmtId="0" fontId="9" fillId="9" borderId="3" xfId="0" applyFont="1" applyFill="1" applyBorder="1" applyAlignment="1">
      <alignment horizontal="center"/>
    </xf>
    <xf numFmtId="0" fontId="14" fillId="10" borderId="3" xfId="0" applyFont="1" applyFill="1" applyBorder="1" applyAlignment="1">
      <alignment horizontal="left" vertical="center"/>
    </xf>
    <xf numFmtId="0" fontId="9" fillId="0" borderId="3" xfId="0" applyFont="1" applyBorder="1" applyAlignment="1">
      <alignment horizontal="left" wrapText="1"/>
    </xf>
    <xf numFmtId="0" fontId="9" fillId="0" borderId="3" xfId="0" applyFont="1" applyBorder="1" applyAlignment="1">
      <alignment horizontal="center" vertical="center"/>
    </xf>
    <xf numFmtId="0" fontId="15" fillId="11" borderId="3" xfId="0" applyFont="1" applyFill="1" applyBorder="1" applyAlignment="1">
      <alignment horizontal="center" vertical="center"/>
    </xf>
    <xf numFmtId="0" fontId="9" fillId="0" borderId="3" xfId="0" applyFont="1" applyBorder="1" applyAlignment="1">
      <alignment horizontal="left"/>
    </xf>
    <xf numFmtId="0" fontId="9" fillId="0" borderId="3" xfId="0" applyFont="1" applyBorder="1" applyAlignment="1">
      <alignment horizontal="left" vertical="center" wrapText="1"/>
    </xf>
    <xf numFmtId="0" fontId="2" fillId="8" borderId="13" xfId="0" applyFont="1" applyFill="1" applyBorder="1" applyAlignment="1">
      <alignment horizontal="center" vertical="top" wrapText="1"/>
    </xf>
    <xf numFmtId="0" fontId="2" fillId="8" borderId="12" xfId="0" applyFont="1" applyFill="1" applyBorder="1" applyAlignment="1">
      <alignment horizontal="center" vertical="top" wrapText="1"/>
    </xf>
    <xf numFmtId="0" fontId="2" fillId="8" borderId="14" xfId="0" applyFont="1" applyFill="1" applyBorder="1" applyAlignment="1">
      <alignment horizontal="center" vertical="top" wrapText="1"/>
    </xf>
    <xf numFmtId="0" fontId="2" fillId="8" borderId="3" xfId="0" applyFont="1" applyFill="1" applyBorder="1" applyAlignment="1">
      <alignment horizontal="center" vertical="top" wrapText="1"/>
    </xf>
    <xf numFmtId="0" fontId="7" fillId="2" borderId="3"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3" xfId="0" applyFont="1" applyFill="1" applyBorder="1" applyAlignment="1">
      <alignment horizontal="center" vertical="center" wrapText="1"/>
    </xf>
    <xf numFmtId="0" fontId="2" fillId="8" borderId="8" xfId="0" applyFont="1" applyFill="1" applyBorder="1" applyAlignment="1">
      <alignment horizontal="center" vertical="top" wrapText="1"/>
    </xf>
    <xf numFmtId="0" fontId="2" fillId="8" borderId="9"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8" borderId="19" xfId="0" applyFont="1" applyFill="1" applyBorder="1" applyAlignment="1">
      <alignment horizontal="center" vertical="top" wrapText="1"/>
    </xf>
    <xf numFmtId="0" fontId="2" fillId="8" borderId="16" xfId="0" applyFont="1" applyFill="1" applyBorder="1" applyAlignment="1">
      <alignment horizontal="center" vertical="top" wrapText="1"/>
    </xf>
    <xf numFmtId="0" fontId="2" fillId="8" borderId="20" xfId="0" applyFont="1" applyFill="1" applyBorder="1" applyAlignment="1">
      <alignment horizontal="center" vertical="top" wrapText="1"/>
    </xf>
    <xf numFmtId="0" fontId="2" fillId="8" borderId="15" xfId="0" applyFont="1" applyFill="1" applyBorder="1" applyAlignment="1">
      <alignment horizontal="center" vertical="top" wrapText="1"/>
    </xf>
    <xf numFmtId="0" fontId="2" fillId="8" borderId="17" xfId="0" applyFont="1" applyFill="1" applyBorder="1" applyAlignment="1">
      <alignment horizontal="center" vertical="top" wrapText="1"/>
    </xf>
    <xf numFmtId="0" fontId="21" fillId="0" borderId="3" xfId="0" applyFont="1" applyFill="1" applyBorder="1" applyAlignment="1">
      <alignment horizontal="center" wrapText="1"/>
    </xf>
    <xf numFmtId="0" fontId="21" fillId="0" borderId="3" xfId="0" applyFont="1" applyFill="1" applyBorder="1" applyAlignment="1">
      <alignment wrapText="1"/>
    </xf>
    <xf numFmtId="9" fontId="21" fillId="0" borderId="3" xfId="1" applyFont="1" applyFill="1" applyBorder="1" applyAlignment="1">
      <alignment wrapText="1"/>
    </xf>
    <xf numFmtId="9" fontId="21" fillId="0" borderId="3" xfId="1" applyFont="1" applyFill="1" applyBorder="1" applyAlignment="1">
      <alignment horizontal="center" wrapText="1"/>
    </xf>
  </cellXfs>
  <cellStyles count="2">
    <cellStyle name="Normal" xfId="0" builtinId="0"/>
    <cellStyle name="Percent" xfId="1" builtinId="5"/>
  </cellStyles>
  <dxfs count="2">
    <dxf>
      <fill>
        <patternFill patternType="solid">
          <fgColor rgb="FFFFC000"/>
          <bgColor rgb="FF000000"/>
        </patternFill>
      </fill>
    </dxf>
    <dxf>
      <fill>
        <patternFill patternType="solid">
          <fgColor rgb="FF305496"/>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EC690-A7BC-49E3-A36B-364CA9369ABC}">
  <sheetPr filterMode="1"/>
  <dimension ref="A1:G82"/>
  <sheetViews>
    <sheetView tabSelected="1" workbookViewId="0">
      <selection activeCell="B6" sqref="B6:G6"/>
    </sheetView>
  </sheetViews>
  <sheetFormatPr defaultRowHeight="14.5" x14ac:dyDescent="0.35"/>
  <cols>
    <col min="1" max="1" width="23.36328125" customWidth="1"/>
    <col min="2" max="2" width="31.54296875" customWidth="1"/>
    <col min="3" max="3" width="23.36328125" customWidth="1"/>
    <col min="5" max="5" width="20.81640625" customWidth="1"/>
    <col min="6" max="6" width="16.54296875" customWidth="1"/>
    <col min="7" max="7" width="20.453125" customWidth="1"/>
  </cols>
  <sheetData>
    <row r="1" spans="1:7" x14ac:dyDescent="0.35">
      <c r="A1" s="93" t="e" vm="1">
        <v>#VALUE!</v>
      </c>
      <c r="B1" s="93"/>
      <c r="C1" s="94" t="s">
        <v>655</v>
      </c>
      <c r="D1" s="94"/>
      <c r="E1" s="94"/>
      <c r="F1" s="94"/>
      <c r="G1" s="94"/>
    </row>
    <row r="2" spans="1:7" x14ac:dyDescent="0.35">
      <c r="A2" s="93"/>
      <c r="B2" s="93"/>
      <c r="C2" s="94"/>
      <c r="D2" s="94"/>
      <c r="E2" s="94"/>
      <c r="F2" s="94"/>
      <c r="G2" s="94"/>
    </row>
    <row r="3" spans="1:7" ht="69.5" customHeight="1" x14ac:dyDescent="0.35">
      <c r="A3" s="93"/>
      <c r="B3" s="93"/>
      <c r="C3" s="94"/>
      <c r="D3" s="94"/>
      <c r="E3" s="94"/>
      <c r="F3" s="94"/>
      <c r="G3" s="94"/>
    </row>
    <row r="4" spans="1:7" ht="17.5" x14ac:dyDescent="0.35">
      <c r="A4" s="95" t="s">
        <v>719</v>
      </c>
      <c r="B4" s="95"/>
      <c r="C4" s="95"/>
      <c r="D4" s="95"/>
      <c r="E4" s="95"/>
      <c r="F4" s="95"/>
      <c r="G4" s="95"/>
    </row>
    <row r="5" spans="1:7" ht="42" customHeight="1" x14ac:dyDescent="0.35">
      <c r="A5" s="69" t="s">
        <v>656</v>
      </c>
      <c r="B5" s="90"/>
      <c r="C5" s="90"/>
      <c r="D5" s="90"/>
      <c r="E5" s="69" t="s">
        <v>657</v>
      </c>
      <c r="F5" s="90"/>
      <c r="G5" s="90"/>
    </row>
    <row r="6" spans="1:7" ht="49" customHeight="1" x14ac:dyDescent="0.35">
      <c r="A6" s="70" t="s">
        <v>658</v>
      </c>
      <c r="B6" s="90"/>
      <c r="C6" s="90"/>
      <c r="D6" s="90"/>
      <c r="E6" s="90"/>
      <c r="F6" s="90"/>
      <c r="G6" s="90"/>
    </row>
    <row r="7" spans="1:7" ht="49.5" customHeight="1" x14ac:dyDescent="0.35">
      <c r="A7" s="70" t="s">
        <v>659</v>
      </c>
      <c r="B7" s="90"/>
      <c r="C7" s="90"/>
      <c r="D7" s="90"/>
      <c r="E7" s="90"/>
      <c r="F7" s="90"/>
      <c r="G7" s="90"/>
    </row>
    <row r="8" spans="1:7" x14ac:dyDescent="0.35">
      <c r="A8" s="71" t="s">
        <v>660</v>
      </c>
      <c r="B8" s="71" t="s">
        <v>661</v>
      </c>
      <c r="C8" s="71" t="s">
        <v>662</v>
      </c>
      <c r="D8" s="97" t="s">
        <v>663</v>
      </c>
      <c r="E8" s="97"/>
      <c r="F8" s="97"/>
      <c r="G8" s="97"/>
    </row>
    <row r="9" spans="1:7" ht="30" customHeight="1" x14ac:dyDescent="0.35">
      <c r="A9" s="72" t="s">
        <v>664</v>
      </c>
      <c r="B9" s="72" t="s">
        <v>665</v>
      </c>
      <c r="C9" s="73">
        <f>'Assessment Checklist'!D285</f>
        <v>0.5</v>
      </c>
      <c r="D9" s="97"/>
      <c r="E9" s="97"/>
      <c r="F9" s="97"/>
      <c r="G9" s="97"/>
    </row>
    <row r="10" spans="1:7" ht="30" customHeight="1" x14ac:dyDescent="0.35">
      <c r="A10" s="72" t="s">
        <v>666</v>
      </c>
      <c r="B10" s="72" t="s">
        <v>667</v>
      </c>
      <c r="C10" s="73">
        <f>'Assessment Checklist'!D286</f>
        <v>0.5</v>
      </c>
      <c r="D10" s="97"/>
      <c r="E10" s="97"/>
      <c r="F10" s="97"/>
      <c r="G10" s="97"/>
    </row>
    <row r="11" spans="1:7" ht="30" customHeight="1" x14ac:dyDescent="0.35">
      <c r="A11" s="72" t="s">
        <v>668</v>
      </c>
      <c r="B11" s="72" t="s">
        <v>669</v>
      </c>
      <c r="C11" s="68"/>
      <c r="D11" s="97"/>
      <c r="E11" s="97"/>
      <c r="F11" s="97"/>
      <c r="G11" s="97"/>
    </row>
    <row r="12" spans="1:7" ht="30" customHeight="1" x14ac:dyDescent="0.35">
      <c r="A12" s="72" t="s">
        <v>670</v>
      </c>
      <c r="B12" s="72" t="s">
        <v>671</v>
      </c>
      <c r="C12" s="73">
        <f>'Assessment Checklist'!D288</f>
        <v>0.5</v>
      </c>
      <c r="D12" s="97"/>
      <c r="E12" s="97"/>
      <c r="F12" s="97"/>
      <c r="G12" s="97"/>
    </row>
    <row r="13" spans="1:7" ht="30" customHeight="1" x14ac:dyDescent="0.35">
      <c r="A13" s="72" t="s">
        <v>672</v>
      </c>
      <c r="B13" s="72" t="s">
        <v>673</v>
      </c>
      <c r="C13" s="73">
        <f>'Assessment Checklist'!D289</f>
        <v>0.5</v>
      </c>
      <c r="D13" s="98">
        <f>'Assessment Checklist'!D293</f>
        <v>0.5</v>
      </c>
      <c r="E13" s="99"/>
      <c r="F13" s="99"/>
      <c r="G13" s="99"/>
    </row>
    <row r="14" spans="1:7" ht="30" customHeight="1" x14ac:dyDescent="0.35">
      <c r="A14" s="72" t="s">
        <v>674</v>
      </c>
      <c r="B14" s="72" t="s">
        <v>675</v>
      </c>
      <c r="C14" s="73">
        <f>'Assessment Checklist'!D290</f>
        <v>0.5</v>
      </c>
      <c r="D14" s="99"/>
      <c r="E14" s="99"/>
      <c r="F14" s="99"/>
      <c r="G14" s="99"/>
    </row>
    <row r="15" spans="1:7" ht="30" customHeight="1" x14ac:dyDescent="0.35">
      <c r="A15" s="72" t="s">
        <v>676</v>
      </c>
      <c r="B15" s="72" t="s">
        <v>677</v>
      </c>
      <c r="C15" s="73">
        <f>'Assessment Checklist'!D291</f>
        <v>0.5</v>
      </c>
      <c r="D15" s="99"/>
      <c r="E15" s="99"/>
      <c r="F15" s="99"/>
      <c r="G15" s="99"/>
    </row>
    <row r="16" spans="1:7" ht="30" customHeight="1" x14ac:dyDescent="0.35">
      <c r="A16" s="72" t="s">
        <v>678</v>
      </c>
      <c r="B16" s="72" t="s">
        <v>679</v>
      </c>
      <c r="C16" s="73">
        <f>'Assessment Checklist'!D292</f>
        <v>0.5</v>
      </c>
      <c r="D16" s="99"/>
      <c r="E16" s="99"/>
      <c r="F16" s="99"/>
      <c r="G16" s="99"/>
    </row>
    <row r="17" spans="1:7" x14ac:dyDescent="0.35">
      <c r="A17" s="100"/>
      <c r="B17" s="100"/>
      <c r="C17" s="100"/>
      <c r="D17" s="100"/>
      <c r="E17" s="100"/>
      <c r="F17" s="100"/>
      <c r="G17" s="100"/>
    </row>
    <row r="18" spans="1:7" x14ac:dyDescent="0.35">
      <c r="A18" s="101" t="s">
        <v>680</v>
      </c>
      <c r="B18" s="101"/>
      <c r="C18" s="101"/>
      <c r="D18" s="101"/>
      <c r="E18" s="101"/>
      <c r="F18" s="101"/>
      <c r="G18" s="101"/>
    </row>
    <row r="19" spans="1:7" ht="25" customHeight="1" x14ac:dyDescent="0.35">
      <c r="A19" s="96">
        <v>1</v>
      </c>
      <c r="B19" s="96"/>
      <c r="C19" s="96"/>
      <c r="D19" s="96"/>
      <c r="E19" s="96"/>
      <c r="F19" s="96"/>
      <c r="G19" s="96"/>
    </row>
    <row r="20" spans="1:7" ht="25" customHeight="1" x14ac:dyDescent="0.35">
      <c r="A20" s="96">
        <v>2</v>
      </c>
      <c r="B20" s="96"/>
      <c r="C20" s="96"/>
      <c r="D20" s="96"/>
      <c r="E20" s="96"/>
      <c r="F20" s="96"/>
      <c r="G20" s="96"/>
    </row>
    <row r="21" spans="1:7" ht="25" customHeight="1" x14ac:dyDescent="0.35">
      <c r="A21" s="96">
        <v>3</v>
      </c>
      <c r="B21" s="96"/>
      <c r="C21" s="96"/>
      <c r="D21" s="96"/>
      <c r="E21" s="96"/>
      <c r="F21" s="96"/>
      <c r="G21" s="96"/>
    </row>
    <row r="22" spans="1:7" ht="25" customHeight="1" x14ac:dyDescent="0.35">
      <c r="A22" s="96">
        <v>4</v>
      </c>
      <c r="B22" s="96"/>
      <c r="C22" s="96"/>
      <c r="D22" s="96"/>
      <c r="E22" s="96"/>
      <c r="F22" s="96"/>
      <c r="G22" s="96"/>
    </row>
    <row r="23" spans="1:7" x14ac:dyDescent="0.35">
      <c r="A23" s="101" t="s">
        <v>681</v>
      </c>
      <c r="B23" s="101"/>
      <c r="C23" s="101"/>
      <c r="D23" s="101"/>
      <c r="E23" s="101"/>
      <c r="F23" s="101"/>
      <c r="G23" s="101"/>
    </row>
    <row r="24" spans="1:7" ht="25" customHeight="1" x14ac:dyDescent="0.35">
      <c r="A24" s="96">
        <v>1</v>
      </c>
      <c r="B24" s="96"/>
      <c r="C24" s="96"/>
      <c r="D24" s="96"/>
      <c r="E24" s="96"/>
      <c r="F24" s="96"/>
      <c r="G24" s="96"/>
    </row>
    <row r="25" spans="1:7" ht="25" customHeight="1" x14ac:dyDescent="0.35">
      <c r="A25" s="96">
        <v>2</v>
      </c>
      <c r="B25" s="96"/>
      <c r="C25" s="96"/>
      <c r="D25" s="96"/>
      <c r="E25" s="96"/>
      <c r="F25" s="96"/>
      <c r="G25" s="96"/>
    </row>
    <row r="26" spans="1:7" ht="25" customHeight="1" x14ac:dyDescent="0.35">
      <c r="A26" s="96">
        <v>3</v>
      </c>
      <c r="B26" s="96"/>
      <c r="C26" s="96"/>
      <c r="D26" s="96"/>
      <c r="E26" s="96"/>
      <c r="F26" s="96"/>
      <c r="G26" s="96"/>
    </row>
    <row r="27" spans="1:7" ht="25" customHeight="1" x14ac:dyDescent="0.35">
      <c r="A27" s="96">
        <v>4</v>
      </c>
      <c r="B27" s="96"/>
      <c r="C27" s="96"/>
      <c r="D27" s="96"/>
      <c r="E27" s="96"/>
      <c r="F27" s="96"/>
      <c r="G27" s="96"/>
    </row>
    <row r="28" spans="1:7" x14ac:dyDescent="0.35">
      <c r="A28" s="101" t="s">
        <v>682</v>
      </c>
      <c r="B28" s="101"/>
      <c r="C28" s="101"/>
      <c r="D28" s="101"/>
      <c r="E28" s="101"/>
      <c r="F28" s="101"/>
      <c r="G28" s="101"/>
    </row>
    <row r="29" spans="1:7" ht="25" customHeight="1" x14ac:dyDescent="0.35">
      <c r="A29" s="96">
        <v>1</v>
      </c>
      <c r="B29" s="96"/>
      <c r="C29" s="96"/>
      <c r="D29" s="96"/>
      <c r="E29" s="96"/>
      <c r="F29" s="96"/>
      <c r="G29" s="96"/>
    </row>
    <row r="30" spans="1:7" ht="25" customHeight="1" x14ac:dyDescent="0.35">
      <c r="A30" s="96">
        <v>2</v>
      </c>
      <c r="B30" s="96"/>
      <c r="C30" s="96"/>
      <c r="D30" s="96"/>
      <c r="E30" s="96"/>
      <c r="F30" s="96"/>
      <c r="G30" s="96"/>
    </row>
    <row r="31" spans="1:7" ht="25" customHeight="1" x14ac:dyDescent="0.35">
      <c r="A31" s="96">
        <v>3</v>
      </c>
      <c r="B31" s="96"/>
      <c r="C31" s="96"/>
      <c r="D31" s="96"/>
      <c r="E31" s="96"/>
      <c r="F31" s="96"/>
      <c r="G31" s="96"/>
    </row>
    <row r="32" spans="1:7" ht="25" customHeight="1" x14ac:dyDescent="0.35">
      <c r="A32" s="96">
        <v>4</v>
      </c>
      <c r="B32" s="96"/>
      <c r="C32" s="96"/>
      <c r="D32" s="96"/>
      <c r="E32" s="96"/>
      <c r="F32" s="96"/>
      <c r="G32" s="96"/>
    </row>
    <row r="33" spans="1:7" ht="25" customHeight="1" x14ac:dyDescent="0.35">
      <c r="A33" s="74" t="s">
        <v>683</v>
      </c>
      <c r="B33" s="103"/>
      <c r="C33" s="103"/>
      <c r="D33" s="74" t="s">
        <v>684</v>
      </c>
      <c r="E33" s="103"/>
      <c r="F33" s="103"/>
      <c r="G33" s="103"/>
    </row>
    <row r="34" spans="1:7" x14ac:dyDescent="0.35">
      <c r="A34" s="71" t="s">
        <v>685</v>
      </c>
      <c r="B34" s="104" t="s">
        <v>686</v>
      </c>
      <c r="C34" s="104"/>
      <c r="D34" s="104"/>
      <c r="E34" s="104"/>
      <c r="F34" s="104"/>
      <c r="G34" s="75" t="s">
        <v>654</v>
      </c>
    </row>
    <row r="35" spans="1:7" x14ac:dyDescent="0.35">
      <c r="A35" s="88"/>
      <c r="B35" s="91" t="s">
        <v>687</v>
      </c>
      <c r="C35" s="92"/>
      <c r="D35" s="92"/>
      <c r="E35" s="92"/>
      <c r="F35" s="92"/>
      <c r="G35" s="92"/>
    </row>
    <row r="36" spans="1:7" x14ac:dyDescent="0.35">
      <c r="A36" s="89" t="s">
        <v>296</v>
      </c>
      <c r="B36" s="102" t="s">
        <v>297</v>
      </c>
      <c r="C36" s="102"/>
      <c r="D36" s="102"/>
      <c r="E36" s="102"/>
      <c r="F36" s="102"/>
      <c r="G36" s="73">
        <f>'Assessment Checklist'!I4</f>
        <v>0.5</v>
      </c>
    </row>
    <row r="37" spans="1:7" hidden="1" x14ac:dyDescent="0.35">
      <c r="A37" s="85" t="s">
        <v>15</v>
      </c>
      <c r="B37" s="102" t="s">
        <v>688</v>
      </c>
      <c r="C37" s="102"/>
      <c r="D37" s="102"/>
      <c r="E37" s="102"/>
      <c r="F37" s="102"/>
      <c r="G37" s="73" t="s">
        <v>723</v>
      </c>
    </row>
    <row r="38" spans="1:7" x14ac:dyDescent="0.35">
      <c r="A38" s="89" t="s">
        <v>308</v>
      </c>
      <c r="B38" s="102" t="s">
        <v>309</v>
      </c>
      <c r="C38" s="102"/>
      <c r="D38" s="102"/>
      <c r="E38" s="102"/>
      <c r="F38" s="102"/>
      <c r="G38" s="73">
        <f>'Assessment Checklist'!I15</f>
        <v>0.5</v>
      </c>
    </row>
    <row r="39" spans="1:7" x14ac:dyDescent="0.35">
      <c r="A39" s="89" t="s">
        <v>323</v>
      </c>
      <c r="B39" s="102" t="s">
        <v>689</v>
      </c>
      <c r="C39" s="102"/>
      <c r="D39" s="102"/>
      <c r="E39" s="102"/>
      <c r="F39" s="102"/>
      <c r="G39" s="73">
        <f>'Assessment Checklist'!I26</f>
        <v>0.5</v>
      </c>
    </row>
    <row r="40" spans="1:7" x14ac:dyDescent="0.35">
      <c r="A40" s="89" t="s">
        <v>334</v>
      </c>
      <c r="B40" s="102" t="s">
        <v>335</v>
      </c>
      <c r="C40" s="102"/>
      <c r="D40" s="102"/>
      <c r="E40" s="102"/>
      <c r="F40" s="102"/>
      <c r="G40" s="73">
        <f>'Assessment Checklist'!I31</f>
        <v>0.5</v>
      </c>
    </row>
    <row r="41" spans="1:7" ht="14.5" customHeight="1" x14ac:dyDescent="0.35">
      <c r="A41" s="88"/>
      <c r="B41" s="91" t="s">
        <v>690</v>
      </c>
      <c r="C41" s="92"/>
      <c r="D41" s="92"/>
      <c r="E41" s="92"/>
      <c r="F41" s="92"/>
      <c r="G41" s="92"/>
    </row>
    <row r="42" spans="1:7" x14ac:dyDescent="0.35">
      <c r="A42" s="89" t="s">
        <v>346</v>
      </c>
      <c r="B42" s="102" t="s">
        <v>347</v>
      </c>
      <c r="C42" s="102"/>
      <c r="D42" s="102"/>
      <c r="E42" s="102"/>
      <c r="F42" s="102"/>
      <c r="G42" s="73">
        <f>'Assessment Checklist'!I37</f>
        <v>0.5</v>
      </c>
    </row>
    <row r="43" spans="1:7" x14ac:dyDescent="0.35">
      <c r="A43" s="89" t="s">
        <v>356</v>
      </c>
      <c r="B43" s="102" t="s">
        <v>691</v>
      </c>
      <c r="C43" s="102"/>
      <c r="D43" s="102"/>
      <c r="E43" s="102"/>
      <c r="F43" s="102"/>
      <c r="G43" s="73">
        <f>'Assessment Checklist'!I43</f>
        <v>0.5</v>
      </c>
    </row>
    <row r="44" spans="1:7" x14ac:dyDescent="0.35">
      <c r="A44" s="89" t="s">
        <v>394</v>
      </c>
      <c r="B44" s="102" t="s">
        <v>395</v>
      </c>
      <c r="C44" s="102"/>
      <c r="D44" s="102"/>
      <c r="E44" s="102"/>
      <c r="F44" s="102"/>
      <c r="G44" s="73">
        <f>'Assessment Checklist'!I59</f>
        <v>0.5</v>
      </c>
    </row>
    <row r="45" spans="1:7" x14ac:dyDescent="0.35">
      <c r="A45" s="89" t="s">
        <v>409</v>
      </c>
      <c r="B45" s="102" t="s">
        <v>692</v>
      </c>
      <c r="C45" s="102"/>
      <c r="D45" s="102"/>
      <c r="E45" s="102"/>
      <c r="F45" s="102"/>
      <c r="G45" s="73">
        <f>'Assessment Checklist'!I66</f>
        <v>0.5</v>
      </c>
    </row>
    <row r="46" spans="1:7" x14ac:dyDescent="0.35">
      <c r="A46" s="89" t="s">
        <v>413</v>
      </c>
      <c r="B46" s="102" t="s">
        <v>414</v>
      </c>
      <c r="C46" s="102"/>
      <c r="D46" s="102"/>
      <c r="E46" s="102"/>
      <c r="F46" s="102"/>
      <c r="G46" s="73">
        <f>'Assessment Checklist'!I78</f>
        <v>0.5</v>
      </c>
    </row>
    <row r="47" spans="1:7" hidden="1" x14ac:dyDescent="0.35">
      <c r="A47" s="87"/>
      <c r="B47" s="91" t="s">
        <v>693</v>
      </c>
      <c r="C47" s="92"/>
      <c r="D47" s="92"/>
      <c r="E47" s="92"/>
      <c r="F47" s="92"/>
      <c r="G47" s="92"/>
    </row>
    <row r="48" spans="1:7" hidden="1" x14ac:dyDescent="0.35">
      <c r="A48" s="85" t="s">
        <v>724</v>
      </c>
      <c r="B48" s="105" t="s">
        <v>53</v>
      </c>
      <c r="C48" s="105"/>
      <c r="D48" s="105"/>
      <c r="E48" s="105"/>
      <c r="F48" s="105"/>
      <c r="G48" s="68" t="s">
        <v>723</v>
      </c>
    </row>
    <row r="49" spans="1:7" hidden="1" x14ac:dyDescent="0.35">
      <c r="A49" s="85" t="s">
        <v>725</v>
      </c>
      <c r="B49" s="105" t="s">
        <v>65</v>
      </c>
      <c r="C49" s="105"/>
      <c r="D49" s="105"/>
      <c r="E49" s="105"/>
      <c r="F49" s="105"/>
      <c r="G49" s="68" t="s">
        <v>723</v>
      </c>
    </row>
    <row r="50" spans="1:7" hidden="1" x14ac:dyDescent="0.35">
      <c r="A50" s="85" t="s">
        <v>726</v>
      </c>
      <c r="B50" s="105" t="s">
        <v>694</v>
      </c>
      <c r="C50" s="105"/>
      <c r="D50" s="105"/>
      <c r="E50" s="105"/>
      <c r="F50" s="105"/>
      <c r="G50" s="68" t="s">
        <v>723</v>
      </c>
    </row>
    <row r="51" spans="1:7" hidden="1" x14ac:dyDescent="0.35">
      <c r="A51" s="85" t="s">
        <v>727</v>
      </c>
      <c r="B51" s="105" t="s">
        <v>695</v>
      </c>
      <c r="C51" s="105"/>
      <c r="D51" s="105"/>
      <c r="E51" s="105"/>
      <c r="F51" s="105"/>
      <c r="G51" s="68" t="s">
        <v>723</v>
      </c>
    </row>
    <row r="52" spans="1:7" hidden="1" x14ac:dyDescent="0.35">
      <c r="A52" s="85" t="s">
        <v>728</v>
      </c>
      <c r="B52" s="105" t="s">
        <v>696</v>
      </c>
      <c r="C52" s="105"/>
      <c r="D52" s="105"/>
      <c r="E52" s="105"/>
      <c r="F52" s="105"/>
      <c r="G52" s="68" t="s">
        <v>723</v>
      </c>
    </row>
    <row r="53" spans="1:7" x14ac:dyDescent="0.35">
      <c r="A53" s="88"/>
      <c r="B53" s="92" t="s">
        <v>697</v>
      </c>
      <c r="C53" s="92"/>
      <c r="D53" s="92"/>
      <c r="E53" s="92"/>
      <c r="F53" s="92"/>
      <c r="G53" s="92"/>
    </row>
    <row r="54" spans="1:7" x14ac:dyDescent="0.35">
      <c r="A54" s="89" t="s">
        <v>729</v>
      </c>
      <c r="B54" s="102" t="s">
        <v>434</v>
      </c>
      <c r="C54" s="102"/>
      <c r="D54" s="102"/>
      <c r="E54" s="102"/>
      <c r="F54" s="102"/>
      <c r="G54" s="73">
        <f>'Assessment Checklist'!I129</f>
        <v>0.5</v>
      </c>
    </row>
    <row r="55" spans="1:7" hidden="1" x14ac:dyDescent="0.35">
      <c r="A55" s="85" t="s">
        <v>132</v>
      </c>
      <c r="B55" s="102" t="s">
        <v>698</v>
      </c>
      <c r="C55" s="102"/>
      <c r="D55" s="102"/>
      <c r="E55" s="102"/>
      <c r="F55" s="102"/>
      <c r="G55" s="83" t="s">
        <v>723</v>
      </c>
    </row>
    <row r="56" spans="1:7" x14ac:dyDescent="0.35">
      <c r="A56" s="89" t="s">
        <v>447</v>
      </c>
      <c r="B56" s="102" t="s">
        <v>699</v>
      </c>
      <c r="C56" s="102"/>
      <c r="D56" s="102"/>
      <c r="E56" s="102"/>
      <c r="F56" s="102"/>
      <c r="G56" s="73">
        <f>'Assessment Checklist'!I157</f>
        <v>0.5</v>
      </c>
    </row>
    <row r="57" spans="1:7" x14ac:dyDescent="0.35">
      <c r="A57" s="89" t="s">
        <v>451</v>
      </c>
      <c r="B57" s="102" t="s">
        <v>700</v>
      </c>
      <c r="C57" s="102"/>
      <c r="D57" s="102"/>
      <c r="E57" s="102"/>
      <c r="F57" s="102"/>
      <c r="G57" s="73">
        <f>'Assessment Checklist'!I165</f>
        <v>0.5</v>
      </c>
    </row>
    <row r="58" spans="1:7" hidden="1" x14ac:dyDescent="0.35">
      <c r="A58" s="85" t="s">
        <v>188</v>
      </c>
      <c r="B58" s="102" t="s">
        <v>701</v>
      </c>
      <c r="C58" s="102"/>
      <c r="D58" s="102"/>
      <c r="E58" s="102"/>
      <c r="F58" s="102"/>
      <c r="G58" s="73" t="s">
        <v>723</v>
      </c>
    </row>
    <row r="59" spans="1:7" x14ac:dyDescent="0.35">
      <c r="A59" s="88"/>
      <c r="B59" s="91" t="s">
        <v>702</v>
      </c>
      <c r="C59" s="92"/>
      <c r="D59" s="92"/>
      <c r="E59" s="92"/>
      <c r="F59" s="92"/>
      <c r="G59" s="92"/>
    </row>
    <row r="60" spans="1:7" x14ac:dyDescent="0.35">
      <c r="A60" s="70" t="s">
        <v>470</v>
      </c>
      <c r="B60" s="102" t="s">
        <v>703</v>
      </c>
      <c r="C60" s="102"/>
      <c r="D60" s="102"/>
      <c r="E60" s="102"/>
      <c r="F60" s="102"/>
      <c r="G60" s="73">
        <f>'Assessment Checklist'!I181</f>
        <v>0.5</v>
      </c>
    </row>
    <row r="61" spans="1:7" x14ac:dyDescent="0.35">
      <c r="A61" s="70" t="s">
        <v>479</v>
      </c>
      <c r="B61" s="102" t="s">
        <v>480</v>
      </c>
      <c r="C61" s="102"/>
      <c r="D61" s="102"/>
      <c r="E61" s="102"/>
      <c r="F61" s="102"/>
      <c r="G61" s="73">
        <f>'Assessment Checklist'!I187</f>
        <v>0.5</v>
      </c>
    </row>
    <row r="62" spans="1:7" x14ac:dyDescent="0.35">
      <c r="A62" s="70" t="s">
        <v>495</v>
      </c>
      <c r="B62" s="102" t="s">
        <v>704</v>
      </c>
      <c r="C62" s="102"/>
      <c r="D62" s="102"/>
      <c r="E62" s="102"/>
      <c r="F62" s="102"/>
      <c r="G62" s="73">
        <f>'Assessment Checklist'!I193</f>
        <v>0.5</v>
      </c>
    </row>
    <row r="63" spans="1:7" hidden="1" x14ac:dyDescent="0.35">
      <c r="A63" s="86" t="s">
        <v>210</v>
      </c>
      <c r="B63" s="102" t="s">
        <v>211</v>
      </c>
      <c r="C63" s="102"/>
      <c r="D63" s="102"/>
      <c r="E63" s="102"/>
      <c r="F63" s="102"/>
      <c r="G63" s="84" t="s">
        <v>723</v>
      </c>
    </row>
    <row r="64" spans="1:7" x14ac:dyDescent="0.35">
      <c r="A64" s="70" t="s">
        <v>509</v>
      </c>
      <c r="B64" s="102" t="s">
        <v>705</v>
      </c>
      <c r="C64" s="102"/>
      <c r="D64" s="102"/>
      <c r="E64" s="102"/>
      <c r="F64" s="102"/>
      <c r="G64" s="73">
        <f>'Assessment Checklist'!I204</f>
        <v>0.5</v>
      </c>
    </row>
    <row r="65" spans="1:7" x14ac:dyDescent="0.35">
      <c r="A65" s="88"/>
      <c r="B65" s="91" t="s">
        <v>706</v>
      </c>
      <c r="C65" s="92"/>
      <c r="D65" s="92"/>
      <c r="E65" s="92"/>
      <c r="F65" s="92"/>
      <c r="G65" s="92"/>
    </row>
    <row r="66" spans="1:7" x14ac:dyDescent="0.35">
      <c r="A66" s="89" t="s">
        <v>521</v>
      </c>
      <c r="B66" s="106" t="s">
        <v>522</v>
      </c>
      <c r="C66" s="106"/>
      <c r="D66" s="106"/>
      <c r="E66" s="106"/>
      <c r="F66" s="106"/>
      <c r="G66" s="73">
        <f>'Assessment Checklist'!I211</f>
        <v>0.5</v>
      </c>
    </row>
    <row r="67" spans="1:7" x14ac:dyDescent="0.35">
      <c r="A67" s="89" t="s">
        <v>529</v>
      </c>
      <c r="B67" s="106" t="s">
        <v>707</v>
      </c>
      <c r="C67" s="106"/>
      <c r="D67" s="106"/>
      <c r="E67" s="106"/>
      <c r="F67" s="106"/>
      <c r="G67" s="73">
        <f>'Assessment Checklist'!I214</f>
        <v>0.5</v>
      </c>
    </row>
    <row r="68" spans="1:7" x14ac:dyDescent="0.35">
      <c r="A68" s="89" t="s">
        <v>537</v>
      </c>
      <c r="B68" s="106" t="s">
        <v>708</v>
      </c>
      <c r="C68" s="106"/>
      <c r="D68" s="106"/>
      <c r="E68" s="106"/>
      <c r="F68" s="106"/>
      <c r="G68" s="73">
        <f>'Assessment Checklist'!I217</f>
        <v>0.5</v>
      </c>
    </row>
    <row r="69" spans="1:7" x14ac:dyDescent="0.35">
      <c r="A69" s="89" t="s">
        <v>545</v>
      </c>
      <c r="B69" s="106" t="s">
        <v>546</v>
      </c>
      <c r="C69" s="106"/>
      <c r="D69" s="106"/>
      <c r="E69" s="106"/>
      <c r="F69" s="106"/>
      <c r="G69" s="73">
        <f>'Assessment Checklist'!I220</f>
        <v>0.5</v>
      </c>
    </row>
    <row r="70" spans="1:7" x14ac:dyDescent="0.35">
      <c r="A70" s="89" t="s">
        <v>550</v>
      </c>
      <c r="B70" s="106" t="s">
        <v>551</v>
      </c>
      <c r="C70" s="106"/>
      <c r="D70" s="106"/>
      <c r="E70" s="106"/>
      <c r="F70" s="106"/>
      <c r="G70" s="73">
        <f>'Assessment Checklist'!I224</f>
        <v>0.5</v>
      </c>
    </row>
    <row r="71" spans="1:7" x14ac:dyDescent="0.35">
      <c r="A71" s="88"/>
      <c r="B71" s="91" t="s">
        <v>709</v>
      </c>
      <c r="C71" s="92"/>
      <c r="D71" s="92"/>
      <c r="E71" s="92"/>
      <c r="F71" s="92"/>
      <c r="G71" s="92"/>
    </row>
    <row r="72" spans="1:7" x14ac:dyDescent="0.35">
      <c r="A72" s="89" t="s">
        <v>562</v>
      </c>
      <c r="B72" s="102" t="s">
        <v>710</v>
      </c>
      <c r="C72" s="102"/>
      <c r="D72" s="102"/>
      <c r="E72" s="102"/>
      <c r="F72" s="102"/>
      <c r="G72" s="73">
        <f>'Assessment Checklist'!I229</f>
        <v>0.5</v>
      </c>
    </row>
    <row r="73" spans="1:7" hidden="1" x14ac:dyDescent="0.35">
      <c r="A73" s="85" t="s">
        <v>228</v>
      </c>
      <c r="B73" s="102" t="s">
        <v>711</v>
      </c>
      <c r="C73" s="102"/>
      <c r="D73" s="102"/>
      <c r="E73" s="102"/>
      <c r="F73" s="102"/>
      <c r="G73" s="68" t="s">
        <v>723</v>
      </c>
    </row>
    <row r="74" spans="1:7" hidden="1" x14ac:dyDescent="0.35">
      <c r="A74" s="85" t="s">
        <v>236</v>
      </c>
      <c r="B74" s="102" t="s">
        <v>712</v>
      </c>
      <c r="C74" s="102"/>
      <c r="D74" s="102"/>
      <c r="E74" s="102"/>
      <c r="F74" s="102"/>
      <c r="G74" s="68" t="s">
        <v>723</v>
      </c>
    </row>
    <row r="75" spans="1:7" hidden="1" x14ac:dyDescent="0.35">
      <c r="A75" s="85" t="s">
        <v>244</v>
      </c>
      <c r="B75" s="102" t="s">
        <v>713</v>
      </c>
      <c r="C75" s="102"/>
      <c r="D75" s="102"/>
      <c r="E75" s="102"/>
      <c r="F75" s="102"/>
      <c r="G75" s="68" t="s">
        <v>723</v>
      </c>
    </row>
    <row r="76" spans="1:7" hidden="1" x14ac:dyDescent="0.35">
      <c r="A76" s="85" t="s">
        <v>250</v>
      </c>
      <c r="B76" s="102" t="s">
        <v>251</v>
      </c>
      <c r="C76" s="102"/>
      <c r="D76" s="102"/>
      <c r="E76" s="102"/>
      <c r="F76" s="102"/>
      <c r="G76" s="68" t="s">
        <v>723</v>
      </c>
    </row>
    <row r="77" spans="1:7" x14ac:dyDescent="0.35">
      <c r="A77" s="88"/>
      <c r="B77" s="91" t="s">
        <v>714</v>
      </c>
      <c r="C77" s="92"/>
      <c r="D77" s="92"/>
      <c r="E77" s="92"/>
      <c r="F77" s="92"/>
      <c r="G77" s="92"/>
    </row>
    <row r="78" spans="1:7" x14ac:dyDescent="0.35">
      <c r="A78" s="89" t="s">
        <v>576</v>
      </c>
      <c r="B78" s="102" t="s">
        <v>293</v>
      </c>
      <c r="C78" s="102"/>
      <c r="D78" s="102"/>
      <c r="E78" s="102"/>
      <c r="F78" s="102"/>
      <c r="G78" s="73">
        <f>'Assessment Checklist'!I254</f>
        <v>0.5</v>
      </c>
    </row>
    <row r="79" spans="1:7" x14ac:dyDescent="0.35">
      <c r="A79" s="89" t="s">
        <v>579</v>
      </c>
      <c r="B79" s="102" t="s">
        <v>715</v>
      </c>
      <c r="C79" s="102"/>
      <c r="D79" s="102"/>
      <c r="E79" s="102"/>
      <c r="F79" s="102"/>
      <c r="G79" s="73">
        <f>'Assessment Checklist'!I259</f>
        <v>0.5</v>
      </c>
    </row>
    <row r="80" spans="1:7" x14ac:dyDescent="0.35">
      <c r="A80" s="89" t="s">
        <v>583</v>
      </c>
      <c r="B80" s="102" t="s">
        <v>716</v>
      </c>
      <c r="C80" s="102"/>
      <c r="D80" s="102"/>
      <c r="E80" s="102"/>
      <c r="F80" s="102"/>
      <c r="G80" s="73">
        <f>'Assessment Checklist'!I264</f>
        <v>0.5</v>
      </c>
    </row>
    <row r="81" spans="1:7" x14ac:dyDescent="0.35">
      <c r="A81" s="89" t="s">
        <v>597</v>
      </c>
      <c r="B81" s="102" t="s">
        <v>717</v>
      </c>
      <c r="C81" s="102"/>
      <c r="D81" s="102"/>
      <c r="E81" s="102"/>
      <c r="F81" s="102"/>
      <c r="G81" s="73">
        <f>'Assessment Checklist'!I270</f>
        <v>0.5</v>
      </c>
    </row>
    <row r="82" spans="1:7" x14ac:dyDescent="0.35">
      <c r="A82" s="89" t="s">
        <v>604</v>
      </c>
      <c r="B82" s="102" t="s">
        <v>718</v>
      </c>
      <c r="C82" s="102"/>
      <c r="D82" s="102"/>
      <c r="E82" s="102"/>
      <c r="F82" s="102"/>
      <c r="G82" s="73">
        <f>'Assessment Checklist'!I276</f>
        <v>0.5</v>
      </c>
    </row>
  </sheetData>
  <sheetProtection algorithmName="SHA-512" hashValue="8z02bnH7F22g2xwv00xBjJ5jXIqpVY77+Z6bMVduDM8ypaURTDVouWfq7FIcFMiaxAQq9AKSHtsn1Tdg0kCqgg==" saltValue="IOdzrsjnMKKFHAWcvDwjAA==" spinCount="100000" sheet="1" objects="1" scenarios="1"/>
  <protectedRanges>
    <protectedRange sqref="A18:XFD33" name="Range2"/>
    <protectedRange sqref="A5:XFD7" name="Range1"/>
  </protectedRanges>
  <autoFilter ref="A34:G82" xr:uid="{488EC690-A7BC-49E3-A36B-364CA9369ABC}">
    <filterColumn colId="0">
      <colorFilter dxfId="1"/>
    </filterColumn>
    <filterColumn colId="1" showButton="0"/>
    <filterColumn colId="2" showButton="0"/>
    <filterColumn colId="3" showButton="0"/>
    <filterColumn colId="4" showButton="0"/>
  </autoFilter>
  <mergeCells count="76">
    <mergeCell ref="B79:F79"/>
    <mergeCell ref="B80:F80"/>
    <mergeCell ref="B81:F81"/>
    <mergeCell ref="B82:F82"/>
    <mergeCell ref="B73:F73"/>
    <mergeCell ref="B74:F74"/>
    <mergeCell ref="B75:F75"/>
    <mergeCell ref="B76:F76"/>
    <mergeCell ref="B78:F78"/>
    <mergeCell ref="B77:G77"/>
    <mergeCell ref="B72:F72"/>
    <mergeCell ref="B61:F61"/>
    <mergeCell ref="B62:F62"/>
    <mergeCell ref="B63:F63"/>
    <mergeCell ref="B64:F64"/>
    <mergeCell ref="B66:F66"/>
    <mergeCell ref="B65:G65"/>
    <mergeCell ref="B71:G71"/>
    <mergeCell ref="B67:F67"/>
    <mergeCell ref="B68:F68"/>
    <mergeCell ref="B69:F69"/>
    <mergeCell ref="B70:F70"/>
    <mergeCell ref="B60:F60"/>
    <mergeCell ref="B49:F49"/>
    <mergeCell ref="B50:F50"/>
    <mergeCell ref="B51:F51"/>
    <mergeCell ref="B52:F52"/>
    <mergeCell ref="B54:F54"/>
    <mergeCell ref="B53:G53"/>
    <mergeCell ref="B59:G59"/>
    <mergeCell ref="B55:F55"/>
    <mergeCell ref="B56:F56"/>
    <mergeCell ref="B57:F57"/>
    <mergeCell ref="B58:F58"/>
    <mergeCell ref="B48:F48"/>
    <mergeCell ref="B37:F37"/>
    <mergeCell ref="B38:F38"/>
    <mergeCell ref="B39:F39"/>
    <mergeCell ref="B40:F40"/>
    <mergeCell ref="B42:F42"/>
    <mergeCell ref="B43:F43"/>
    <mergeCell ref="B44:F44"/>
    <mergeCell ref="B45:F45"/>
    <mergeCell ref="B46:F46"/>
    <mergeCell ref="B36:F36"/>
    <mergeCell ref="A26:G26"/>
    <mergeCell ref="A27:G27"/>
    <mergeCell ref="A28:G28"/>
    <mergeCell ref="A29:G29"/>
    <mergeCell ref="A30:G30"/>
    <mergeCell ref="A31:G31"/>
    <mergeCell ref="A32:G32"/>
    <mergeCell ref="B33:C33"/>
    <mergeCell ref="E33:G33"/>
    <mergeCell ref="B34:F34"/>
    <mergeCell ref="A20:G20"/>
    <mergeCell ref="A21:G21"/>
    <mergeCell ref="A22:G22"/>
    <mergeCell ref="A23:G23"/>
    <mergeCell ref="A24:G24"/>
    <mergeCell ref="B6:G6"/>
    <mergeCell ref="B35:G35"/>
    <mergeCell ref="B41:G41"/>
    <mergeCell ref="B47:G47"/>
    <mergeCell ref="A1:B3"/>
    <mergeCell ref="C1:G3"/>
    <mergeCell ref="A4:G4"/>
    <mergeCell ref="B5:D5"/>
    <mergeCell ref="F5:G5"/>
    <mergeCell ref="A25:G25"/>
    <mergeCell ref="B7:G7"/>
    <mergeCell ref="D8:G12"/>
    <mergeCell ref="D13:G16"/>
    <mergeCell ref="A17:G17"/>
    <mergeCell ref="A18:G18"/>
    <mergeCell ref="A19:G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C021D-8CFC-429A-BD15-1CB5EAC3C94B}">
  <sheetPr filterMode="1"/>
  <dimension ref="A1:J293"/>
  <sheetViews>
    <sheetView topLeftCell="A212" zoomScale="81" workbookViewId="0">
      <selection activeCell="B218" sqref="B218"/>
    </sheetView>
  </sheetViews>
  <sheetFormatPr defaultRowHeight="15" x14ac:dyDescent="0.3"/>
  <cols>
    <col min="1" max="1" width="23.6328125" style="23" customWidth="1"/>
    <col min="2" max="2" width="49.26953125" style="23" customWidth="1"/>
    <col min="3" max="3" width="20" style="23" customWidth="1"/>
    <col min="4" max="4" width="16.453125" style="23" customWidth="1"/>
    <col min="5" max="5" width="54.36328125" style="23" customWidth="1"/>
    <col min="6" max="6" width="53.26953125" style="23" customWidth="1"/>
    <col min="7" max="7" width="17" style="122" customWidth="1"/>
    <col min="8" max="8" width="19.26953125" style="122" customWidth="1"/>
    <col min="9" max="9" width="15.26953125" style="122" customWidth="1"/>
    <col min="10" max="10" width="20.08984375" style="23" customWidth="1"/>
    <col min="11" max="16384" width="8.7265625" style="23"/>
  </cols>
  <sheetData>
    <row r="1" spans="1:10" ht="22.5" x14ac:dyDescent="0.3">
      <c r="A1" s="111" t="s">
        <v>651</v>
      </c>
      <c r="B1" s="111"/>
      <c r="C1" s="111"/>
      <c r="D1" s="111"/>
      <c r="E1" s="111"/>
      <c r="F1" s="111"/>
      <c r="J1" s="76"/>
    </row>
    <row r="2" spans="1:10" ht="30" x14ac:dyDescent="0.3">
      <c r="A2" s="62" t="s">
        <v>613</v>
      </c>
      <c r="B2" s="62" t="s">
        <v>614</v>
      </c>
      <c r="C2" s="62" t="s">
        <v>615</v>
      </c>
      <c r="D2" s="62" t="s">
        <v>616</v>
      </c>
      <c r="E2" s="62" t="s">
        <v>617</v>
      </c>
      <c r="F2" s="62" t="s">
        <v>618</v>
      </c>
      <c r="G2" s="122" t="s">
        <v>652</v>
      </c>
      <c r="H2" s="122" t="s">
        <v>653</v>
      </c>
      <c r="I2" s="122" t="s">
        <v>654</v>
      </c>
      <c r="J2" s="76"/>
    </row>
    <row r="3" spans="1:10" s="1" customFormat="1" x14ac:dyDescent="0.3">
      <c r="A3" s="64"/>
      <c r="B3" s="112" t="s">
        <v>295</v>
      </c>
      <c r="C3" s="112"/>
      <c r="D3" s="112"/>
      <c r="E3" s="112"/>
      <c r="F3" s="112"/>
      <c r="G3" s="123">
        <f>G4+G15+G26+G31</f>
        <v>15</v>
      </c>
      <c r="H3" s="123">
        <f>H4+H15+H26+H31</f>
        <v>30</v>
      </c>
      <c r="I3" s="124">
        <f>G3/H3</f>
        <v>0.5</v>
      </c>
      <c r="J3" s="77"/>
    </row>
    <row r="4" spans="1:10" s="1" customFormat="1" x14ac:dyDescent="0.3">
      <c r="A4" s="64" t="s">
        <v>296</v>
      </c>
      <c r="B4" s="116" t="s">
        <v>297</v>
      </c>
      <c r="C4" s="116"/>
      <c r="D4" s="116"/>
      <c r="E4" s="116"/>
      <c r="F4" s="116"/>
      <c r="G4" s="123">
        <f>SUM(C5:C9)</f>
        <v>3</v>
      </c>
      <c r="H4" s="123">
        <f>COUNT(C5:C9)*2</f>
        <v>6</v>
      </c>
      <c r="I4" s="124">
        <f>G4/H4</f>
        <v>0.5</v>
      </c>
      <c r="J4" s="77"/>
    </row>
    <row r="5" spans="1:10" s="22" customFormat="1" hidden="1" x14ac:dyDescent="0.3">
      <c r="A5" s="39" t="s">
        <v>0</v>
      </c>
      <c r="B5" s="40" t="s">
        <v>2</v>
      </c>
      <c r="C5" s="41"/>
      <c r="D5" s="42"/>
      <c r="E5" s="42"/>
      <c r="F5" s="42"/>
    </row>
    <row r="6" spans="1:10" s="22" customFormat="1" ht="30" hidden="1" x14ac:dyDescent="0.3">
      <c r="A6" s="11" t="s">
        <v>1</v>
      </c>
      <c r="B6" s="23" t="s">
        <v>3</v>
      </c>
      <c r="C6" s="10"/>
      <c r="D6" s="24"/>
      <c r="E6" s="24"/>
      <c r="F6" s="24"/>
    </row>
    <row r="7" spans="1:10" s="1" customFormat="1" ht="30" x14ac:dyDescent="0.3">
      <c r="A7" s="65" t="s">
        <v>298</v>
      </c>
      <c r="B7" s="4" t="s">
        <v>299</v>
      </c>
      <c r="C7" s="36">
        <v>1</v>
      </c>
      <c r="D7" s="4" t="s">
        <v>300</v>
      </c>
      <c r="E7" s="4" t="s">
        <v>301</v>
      </c>
      <c r="F7" s="63"/>
      <c r="G7" s="123"/>
      <c r="H7" s="123"/>
      <c r="I7" s="123"/>
      <c r="J7" s="77"/>
    </row>
    <row r="8" spans="1:10" s="1" customFormat="1" ht="30" x14ac:dyDescent="0.3">
      <c r="A8" s="65" t="s">
        <v>302</v>
      </c>
      <c r="B8" s="4" t="s">
        <v>303</v>
      </c>
      <c r="C8" s="9">
        <v>1</v>
      </c>
      <c r="D8" s="4" t="s">
        <v>277</v>
      </c>
      <c r="E8" s="4" t="s">
        <v>304</v>
      </c>
      <c r="F8" s="3"/>
      <c r="G8" s="123"/>
      <c r="H8" s="123"/>
      <c r="I8" s="123"/>
      <c r="J8" s="77"/>
    </row>
    <row r="9" spans="1:10" s="1" customFormat="1" ht="45" x14ac:dyDescent="0.3">
      <c r="A9" s="65" t="s">
        <v>305</v>
      </c>
      <c r="B9" s="4" t="s">
        <v>306</v>
      </c>
      <c r="C9" s="9">
        <v>1</v>
      </c>
      <c r="D9" s="4" t="s">
        <v>277</v>
      </c>
      <c r="E9" s="4" t="s">
        <v>307</v>
      </c>
      <c r="F9" s="3"/>
      <c r="G9" s="123"/>
      <c r="H9" s="123"/>
      <c r="I9" s="123"/>
      <c r="J9" s="77"/>
    </row>
    <row r="10" spans="1:10" s="22" customFormat="1" ht="15" hidden="1" customHeight="1" x14ac:dyDescent="0.3">
      <c r="A10" s="17" t="s">
        <v>15</v>
      </c>
      <c r="B10" s="116" t="s">
        <v>16</v>
      </c>
      <c r="C10" s="116"/>
      <c r="D10" s="116"/>
      <c r="E10" s="116"/>
      <c r="F10" s="116"/>
      <c r="G10" s="22">
        <f>SUM(C11:C14)</f>
        <v>0</v>
      </c>
      <c r="H10" s="22">
        <f>COUNT(C11:C14)*2</f>
        <v>0</v>
      </c>
    </row>
    <row r="11" spans="1:10" s="22" customFormat="1" ht="30" hidden="1" x14ac:dyDescent="0.3">
      <c r="A11" s="12" t="s">
        <v>17</v>
      </c>
      <c r="B11" s="9" t="s">
        <v>18</v>
      </c>
      <c r="C11" s="10"/>
      <c r="D11" s="10"/>
      <c r="E11" s="10"/>
      <c r="F11" s="10"/>
    </row>
    <row r="12" spans="1:10" s="22" customFormat="1" ht="30" hidden="1" x14ac:dyDescent="0.3">
      <c r="A12" s="12" t="s">
        <v>19</v>
      </c>
      <c r="B12" s="9" t="s">
        <v>22</v>
      </c>
      <c r="C12" s="10"/>
      <c r="D12" s="10"/>
      <c r="E12" s="10"/>
      <c r="F12" s="10"/>
    </row>
    <row r="13" spans="1:10" s="22" customFormat="1" ht="30" hidden="1" x14ac:dyDescent="0.3">
      <c r="A13" s="12" t="s">
        <v>20</v>
      </c>
      <c r="B13" s="9" t="s">
        <v>23</v>
      </c>
      <c r="C13" s="10"/>
      <c r="D13" s="10"/>
      <c r="E13" s="10"/>
      <c r="F13" s="10"/>
    </row>
    <row r="14" spans="1:10" s="22" customFormat="1" hidden="1" x14ac:dyDescent="0.3">
      <c r="A14" s="12" t="s">
        <v>21</v>
      </c>
      <c r="B14" s="9" t="s">
        <v>24</v>
      </c>
      <c r="C14" s="10"/>
      <c r="D14" s="10"/>
      <c r="E14" s="10"/>
      <c r="F14" s="10"/>
    </row>
    <row r="15" spans="1:10" s="1" customFormat="1" x14ac:dyDescent="0.3">
      <c r="A15" s="64" t="s">
        <v>308</v>
      </c>
      <c r="B15" s="116" t="s">
        <v>309</v>
      </c>
      <c r="C15" s="116"/>
      <c r="D15" s="116"/>
      <c r="E15" s="116"/>
      <c r="F15" s="116"/>
      <c r="G15" s="123">
        <f>SUM(C16:C25)</f>
        <v>5</v>
      </c>
      <c r="H15" s="123">
        <f>COUNT(C16:C25)*2</f>
        <v>10</v>
      </c>
      <c r="I15" s="124">
        <f>G15/H15</f>
        <v>0.5</v>
      </c>
      <c r="J15" s="77"/>
    </row>
    <row r="16" spans="1:10" s="22" customFormat="1" ht="30" hidden="1" x14ac:dyDescent="0.3">
      <c r="A16" s="39" t="s">
        <v>4</v>
      </c>
      <c r="B16" s="40" t="s">
        <v>5</v>
      </c>
      <c r="C16" s="42"/>
      <c r="D16" s="42"/>
      <c r="E16" s="42"/>
      <c r="F16" s="42"/>
    </row>
    <row r="17" spans="1:10" s="1" customFormat="1" ht="30" x14ac:dyDescent="0.3">
      <c r="A17" s="65" t="s">
        <v>310</v>
      </c>
      <c r="B17" s="4" t="s">
        <v>311</v>
      </c>
      <c r="C17" s="9">
        <v>1</v>
      </c>
      <c r="D17" s="4" t="s">
        <v>300</v>
      </c>
      <c r="E17" s="4" t="s">
        <v>312</v>
      </c>
      <c r="F17" s="3"/>
      <c r="G17" s="123"/>
      <c r="H17" s="123"/>
      <c r="I17" s="124"/>
      <c r="J17" s="77"/>
    </row>
    <row r="18" spans="1:10" s="22" customFormat="1" ht="30" hidden="1" x14ac:dyDescent="0.3">
      <c r="A18" s="13" t="s">
        <v>6</v>
      </c>
      <c r="B18" s="37" t="s">
        <v>7</v>
      </c>
      <c r="C18" s="25"/>
      <c r="D18" s="26"/>
      <c r="E18" s="26"/>
      <c r="F18" s="25"/>
    </row>
    <row r="19" spans="1:10" s="1" customFormat="1" ht="45" x14ac:dyDescent="0.3">
      <c r="A19" s="65" t="s">
        <v>313</v>
      </c>
      <c r="B19" s="4" t="s">
        <v>8</v>
      </c>
      <c r="C19" s="9">
        <v>1</v>
      </c>
      <c r="D19" s="4" t="s">
        <v>314</v>
      </c>
      <c r="E19" s="4" t="s">
        <v>307</v>
      </c>
      <c r="F19" s="3"/>
      <c r="G19" s="123"/>
      <c r="H19" s="123"/>
      <c r="I19" s="124"/>
      <c r="J19" s="77"/>
    </row>
    <row r="20" spans="1:10" s="22" customFormat="1" ht="30" hidden="1" x14ac:dyDescent="0.3">
      <c r="A20" s="43" t="s">
        <v>9</v>
      </c>
      <c r="B20" s="38" t="s">
        <v>10</v>
      </c>
      <c r="C20" s="25"/>
      <c r="D20" s="26"/>
      <c r="E20" s="26"/>
      <c r="F20" s="25"/>
    </row>
    <row r="21" spans="1:10" s="1" customFormat="1" ht="45" x14ac:dyDescent="0.3">
      <c r="A21" s="65" t="s">
        <v>315</v>
      </c>
      <c r="B21" s="3" t="s">
        <v>619</v>
      </c>
      <c r="C21" s="9">
        <v>1</v>
      </c>
      <c r="D21" s="4" t="s">
        <v>300</v>
      </c>
      <c r="E21" s="4" t="s">
        <v>316</v>
      </c>
      <c r="F21" s="3"/>
      <c r="G21" s="123"/>
      <c r="H21" s="123"/>
      <c r="I21" s="124"/>
      <c r="J21" s="77"/>
    </row>
    <row r="22" spans="1:10" s="1" customFormat="1" ht="45" x14ac:dyDescent="0.3">
      <c r="A22" s="65" t="s">
        <v>317</v>
      </c>
      <c r="B22" s="4" t="s">
        <v>318</v>
      </c>
      <c r="C22" s="9">
        <v>1</v>
      </c>
      <c r="D22" s="4" t="s">
        <v>277</v>
      </c>
      <c r="E22" s="4" t="s">
        <v>319</v>
      </c>
      <c r="F22" s="3"/>
      <c r="G22" s="123"/>
      <c r="H22" s="123"/>
      <c r="I22" s="124"/>
      <c r="J22" s="77"/>
    </row>
    <row r="23" spans="1:10" s="1" customFormat="1" ht="30" x14ac:dyDescent="0.3">
      <c r="A23" s="65" t="s">
        <v>320</v>
      </c>
      <c r="B23" s="4" t="s">
        <v>321</v>
      </c>
      <c r="C23" s="9">
        <v>1</v>
      </c>
      <c r="D23" s="4" t="s">
        <v>277</v>
      </c>
      <c r="E23" s="4" t="s">
        <v>322</v>
      </c>
      <c r="F23" s="3"/>
      <c r="G23" s="123"/>
      <c r="H23" s="123"/>
      <c r="I23" s="124"/>
      <c r="J23" s="77"/>
    </row>
    <row r="24" spans="1:10" s="22" customFormat="1" ht="30" hidden="1" x14ac:dyDescent="0.3">
      <c r="A24" s="44" t="s">
        <v>11</v>
      </c>
      <c r="B24" s="45" t="s">
        <v>13</v>
      </c>
      <c r="C24" s="46"/>
      <c r="D24" s="47"/>
      <c r="E24" s="47"/>
      <c r="F24" s="46"/>
    </row>
    <row r="25" spans="1:10" s="22" customFormat="1" ht="30" hidden="1" x14ac:dyDescent="0.3">
      <c r="A25" s="14" t="s">
        <v>12</v>
      </c>
      <c r="B25" s="36" t="s">
        <v>14</v>
      </c>
      <c r="C25" s="9"/>
      <c r="D25" s="27"/>
      <c r="E25" s="27"/>
      <c r="F25" s="9"/>
    </row>
    <row r="26" spans="1:10" s="1" customFormat="1" x14ac:dyDescent="0.3">
      <c r="A26" s="64" t="s">
        <v>323</v>
      </c>
      <c r="B26" s="116" t="s">
        <v>324</v>
      </c>
      <c r="C26" s="116"/>
      <c r="D26" s="116"/>
      <c r="E26" s="116"/>
      <c r="F26" s="116"/>
      <c r="G26" s="123">
        <f>SUM(C27:C30)</f>
        <v>3</v>
      </c>
      <c r="H26" s="123">
        <f>COUNT(C27:C30)*2</f>
        <v>6</v>
      </c>
      <c r="I26" s="124">
        <f>G26/H26</f>
        <v>0.5</v>
      </c>
      <c r="J26" s="77"/>
    </row>
    <row r="27" spans="1:10" s="1" customFormat="1" ht="30" x14ac:dyDescent="0.3">
      <c r="A27" s="65" t="s">
        <v>325</v>
      </c>
      <c r="B27" s="4" t="s">
        <v>326</v>
      </c>
      <c r="C27" s="9">
        <v>1</v>
      </c>
      <c r="D27" s="4" t="s">
        <v>276</v>
      </c>
      <c r="E27" s="4" t="s">
        <v>327</v>
      </c>
      <c r="F27" s="3"/>
      <c r="G27" s="123"/>
      <c r="H27" s="123"/>
      <c r="I27" s="124"/>
      <c r="J27" s="77"/>
    </row>
    <row r="28" spans="1:10" s="1" customFormat="1" ht="30" x14ac:dyDescent="0.3">
      <c r="A28" s="65" t="s">
        <v>328</v>
      </c>
      <c r="B28" s="4" t="s">
        <v>329</v>
      </c>
      <c r="C28" s="9">
        <v>1</v>
      </c>
      <c r="D28" s="4" t="s">
        <v>277</v>
      </c>
      <c r="E28" s="4" t="s">
        <v>330</v>
      </c>
      <c r="F28" s="3"/>
      <c r="G28" s="123"/>
      <c r="H28" s="123"/>
      <c r="I28" s="124"/>
      <c r="J28" s="77"/>
    </row>
    <row r="29" spans="1:10" s="1" customFormat="1" ht="30" x14ac:dyDescent="0.3">
      <c r="A29" s="65" t="s">
        <v>331</v>
      </c>
      <c r="B29" s="4" t="s">
        <v>332</v>
      </c>
      <c r="C29" s="9">
        <v>1</v>
      </c>
      <c r="D29" s="4" t="s">
        <v>277</v>
      </c>
      <c r="E29" s="4" t="s">
        <v>333</v>
      </c>
      <c r="F29" s="3"/>
      <c r="G29" s="123"/>
      <c r="H29" s="123"/>
      <c r="I29" s="124"/>
      <c r="J29" s="77"/>
    </row>
    <row r="30" spans="1:10" s="22" customFormat="1" ht="30" hidden="1" x14ac:dyDescent="0.3">
      <c r="A30" s="48" t="s">
        <v>25</v>
      </c>
      <c r="B30" s="46" t="s">
        <v>26</v>
      </c>
      <c r="C30" s="46"/>
      <c r="D30" s="47"/>
      <c r="E30" s="49"/>
      <c r="F30" s="46"/>
    </row>
    <row r="31" spans="1:10" s="1" customFormat="1" x14ac:dyDescent="0.3">
      <c r="A31" s="64" t="s">
        <v>334</v>
      </c>
      <c r="B31" s="116" t="s">
        <v>335</v>
      </c>
      <c r="C31" s="116"/>
      <c r="D31" s="116"/>
      <c r="E31" s="116"/>
      <c r="F31" s="116"/>
      <c r="G31" s="123">
        <f>SUM(C32:C35)</f>
        <v>4</v>
      </c>
      <c r="H31" s="123">
        <f>COUNT(C32:C35)*2</f>
        <v>8</v>
      </c>
      <c r="I31" s="124">
        <f>G31/H31</f>
        <v>0.5</v>
      </c>
      <c r="J31" s="77"/>
    </row>
    <row r="32" spans="1:10" s="1" customFormat="1" ht="30" x14ac:dyDescent="0.3">
      <c r="A32" s="65" t="s">
        <v>336</v>
      </c>
      <c r="B32" s="4" t="s">
        <v>337</v>
      </c>
      <c r="C32" s="9">
        <v>1</v>
      </c>
      <c r="D32" s="4" t="s">
        <v>276</v>
      </c>
      <c r="E32" s="4" t="s">
        <v>338</v>
      </c>
      <c r="F32" s="3"/>
      <c r="G32" s="123"/>
      <c r="H32" s="123"/>
      <c r="I32" s="124"/>
      <c r="J32" s="77"/>
    </row>
    <row r="33" spans="1:10" s="1" customFormat="1" ht="45" x14ac:dyDescent="0.3">
      <c r="A33" s="65" t="s">
        <v>339</v>
      </c>
      <c r="B33" s="4" t="s">
        <v>340</v>
      </c>
      <c r="C33" s="9">
        <v>1</v>
      </c>
      <c r="D33" s="4" t="s">
        <v>277</v>
      </c>
      <c r="E33" s="4" t="s">
        <v>341</v>
      </c>
      <c r="F33" s="3"/>
      <c r="G33" s="123"/>
      <c r="H33" s="123"/>
      <c r="I33" s="124"/>
      <c r="J33" s="77"/>
    </row>
    <row r="34" spans="1:10" s="1" customFormat="1" ht="60" x14ac:dyDescent="0.3">
      <c r="A34" s="65" t="s">
        <v>342</v>
      </c>
      <c r="B34" s="3" t="s">
        <v>620</v>
      </c>
      <c r="C34" s="9">
        <v>1</v>
      </c>
      <c r="D34" s="4" t="s">
        <v>300</v>
      </c>
      <c r="E34" s="4" t="s">
        <v>343</v>
      </c>
      <c r="F34" s="3"/>
      <c r="G34" s="123"/>
      <c r="H34" s="123"/>
      <c r="I34" s="124"/>
      <c r="J34" s="77"/>
    </row>
    <row r="35" spans="1:10" s="1" customFormat="1" ht="60" x14ac:dyDescent="0.3">
      <c r="A35" s="65" t="s">
        <v>344</v>
      </c>
      <c r="B35" s="3" t="s">
        <v>621</v>
      </c>
      <c r="C35" s="9">
        <v>1</v>
      </c>
      <c r="D35" s="4" t="s">
        <v>277</v>
      </c>
      <c r="E35" s="4" t="s">
        <v>343</v>
      </c>
      <c r="F35" s="3"/>
      <c r="G35" s="123"/>
      <c r="H35" s="123"/>
      <c r="I35" s="124"/>
      <c r="J35" s="77"/>
    </row>
    <row r="36" spans="1:10" s="1" customFormat="1" x14ac:dyDescent="0.3">
      <c r="A36" s="64"/>
      <c r="B36" s="113" t="s">
        <v>345</v>
      </c>
      <c r="C36" s="113"/>
      <c r="D36" s="113"/>
      <c r="E36" s="113"/>
      <c r="F36" s="113"/>
      <c r="G36" s="123">
        <f>G37+G43+G59+G66+G78</f>
        <v>31</v>
      </c>
      <c r="H36" s="123">
        <f>H37+H43+H59+H66+H78</f>
        <v>62</v>
      </c>
      <c r="I36" s="124">
        <f>G36/H36</f>
        <v>0.5</v>
      </c>
      <c r="J36" s="77"/>
    </row>
    <row r="37" spans="1:10" s="1" customFormat="1" x14ac:dyDescent="0.3">
      <c r="A37" s="64" t="s">
        <v>346</v>
      </c>
      <c r="B37" s="116" t="s">
        <v>347</v>
      </c>
      <c r="C37" s="116"/>
      <c r="D37" s="116"/>
      <c r="E37" s="116"/>
      <c r="F37" s="116"/>
      <c r="G37" s="123">
        <f>SUM(C38:C42)</f>
        <v>3</v>
      </c>
      <c r="H37" s="123">
        <f>COUNT(C38:C42)*2</f>
        <v>6</v>
      </c>
      <c r="I37" s="124">
        <f>G37/H37</f>
        <v>0.5</v>
      </c>
      <c r="J37" s="77"/>
    </row>
    <row r="38" spans="1:10" s="1" customFormat="1" ht="30" x14ac:dyDescent="0.3">
      <c r="A38" s="65" t="s">
        <v>348</v>
      </c>
      <c r="B38" s="4" t="s">
        <v>349</v>
      </c>
      <c r="C38" s="9">
        <v>1</v>
      </c>
      <c r="D38" s="4" t="s">
        <v>276</v>
      </c>
      <c r="E38" s="3" t="s">
        <v>622</v>
      </c>
      <c r="F38" s="3"/>
      <c r="G38" s="123"/>
      <c r="H38" s="123"/>
      <c r="I38" s="124"/>
      <c r="J38" s="77"/>
    </row>
    <row r="39" spans="1:10" s="1" customFormat="1" ht="45" x14ac:dyDescent="0.3">
      <c r="A39" s="65" t="s">
        <v>350</v>
      </c>
      <c r="B39" s="4" t="s">
        <v>351</v>
      </c>
      <c r="C39" s="9">
        <v>1</v>
      </c>
      <c r="D39" s="4" t="s">
        <v>314</v>
      </c>
      <c r="E39" s="4" t="s">
        <v>352</v>
      </c>
      <c r="F39" s="3"/>
      <c r="G39" s="123"/>
      <c r="H39" s="123"/>
      <c r="I39" s="124"/>
      <c r="J39" s="77"/>
    </row>
    <row r="40" spans="1:10" s="1" customFormat="1" ht="30" x14ac:dyDescent="0.3">
      <c r="A40" s="65" t="s">
        <v>353</v>
      </c>
      <c r="B40" s="4" t="s">
        <v>354</v>
      </c>
      <c r="C40" s="9">
        <v>1</v>
      </c>
      <c r="D40" s="4" t="s">
        <v>276</v>
      </c>
      <c r="E40" s="4" t="s">
        <v>355</v>
      </c>
      <c r="F40" s="3"/>
      <c r="G40" s="123"/>
      <c r="H40" s="123"/>
      <c r="I40" s="124"/>
      <c r="J40" s="77"/>
    </row>
    <row r="41" spans="1:10" s="22" customFormat="1" ht="45" hidden="1" x14ac:dyDescent="0.3">
      <c r="A41" s="50" t="s">
        <v>27</v>
      </c>
      <c r="B41" s="40" t="s">
        <v>29</v>
      </c>
      <c r="C41" s="46"/>
      <c r="D41" s="47"/>
      <c r="E41" s="47"/>
      <c r="F41" s="46"/>
    </row>
    <row r="42" spans="1:10" s="22" customFormat="1" ht="30" hidden="1" x14ac:dyDescent="0.3">
      <c r="A42" s="15" t="s">
        <v>28</v>
      </c>
      <c r="B42" s="23" t="s">
        <v>30</v>
      </c>
      <c r="C42" s="9"/>
      <c r="D42" s="27"/>
      <c r="E42" s="27"/>
      <c r="F42" s="9"/>
    </row>
    <row r="43" spans="1:10" s="1" customFormat="1" x14ac:dyDescent="0.3">
      <c r="A43" s="64" t="s">
        <v>356</v>
      </c>
      <c r="B43" s="116" t="s">
        <v>357</v>
      </c>
      <c r="C43" s="116"/>
      <c r="D43" s="116"/>
      <c r="E43" s="116"/>
      <c r="F43" s="116"/>
      <c r="G43" s="123">
        <f>SUM(C44:C58)</f>
        <v>15</v>
      </c>
      <c r="H43" s="123">
        <f>COUNT(C44:C58)*2</f>
        <v>30</v>
      </c>
      <c r="I43" s="124">
        <f>G43/H43</f>
        <v>0.5</v>
      </c>
      <c r="J43" s="77"/>
    </row>
    <row r="44" spans="1:10" s="1" customFormat="1" ht="75" x14ac:dyDescent="0.3">
      <c r="A44" s="65" t="s">
        <v>358</v>
      </c>
      <c r="B44" s="3" t="s">
        <v>623</v>
      </c>
      <c r="C44" s="9">
        <v>1</v>
      </c>
      <c r="D44" s="4" t="s">
        <v>300</v>
      </c>
      <c r="E44" s="3" t="s">
        <v>624</v>
      </c>
      <c r="F44" s="3"/>
      <c r="G44" s="123"/>
      <c r="H44" s="123"/>
      <c r="I44" s="124"/>
      <c r="J44" s="77"/>
    </row>
    <row r="45" spans="1:10" s="1" customFormat="1" ht="30" x14ac:dyDescent="0.3">
      <c r="A45" s="65" t="s">
        <v>359</v>
      </c>
      <c r="B45" s="4" t="s">
        <v>360</v>
      </c>
      <c r="C45" s="9">
        <v>1</v>
      </c>
      <c r="D45" s="4" t="s">
        <v>276</v>
      </c>
      <c r="E45" s="3" t="s">
        <v>622</v>
      </c>
      <c r="F45" s="3"/>
      <c r="G45" s="123"/>
      <c r="H45" s="123"/>
      <c r="I45" s="124"/>
      <c r="J45" s="77"/>
    </row>
    <row r="46" spans="1:10" s="1" customFormat="1" ht="30" x14ac:dyDescent="0.3">
      <c r="A46" s="65" t="s">
        <v>361</v>
      </c>
      <c r="B46" s="4" t="s">
        <v>362</v>
      </c>
      <c r="C46" s="9">
        <v>1</v>
      </c>
      <c r="D46" s="4" t="s">
        <v>277</v>
      </c>
      <c r="E46" s="4" t="s">
        <v>363</v>
      </c>
      <c r="F46" s="3"/>
      <c r="G46" s="123"/>
      <c r="H46" s="123"/>
      <c r="I46" s="124"/>
      <c r="J46" s="77"/>
    </row>
    <row r="47" spans="1:10" s="1" customFormat="1" ht="60" x14ac:dyDescent="0.3">
      <c r="A47" s="65" t="s">
        <v>364</v>
      </c>
      <c r="B47" s="4" t="s">
        <v>365</v>
      </c>
      <c r="C47" s="9">
        <v>1</v>
      </c>
      <c r="D47" s="4" t="s">
        <v>276</v>
      </c>
      <c r="E47" s="4" t="s">
        <v>366</v>
      </c>
      <c r="F47" s="3"/>
      <c r="G47" s="123"/>
      <c r="H47" s="123"/>
      <c r="I47" s="124"/>
      <c r="J47" s="77"/>
    </row>
    <row r="48" spans="1:10" s="1" customFormat="1" ht="90" x14ac:dyDescent="0.3">
      <c r="A48" s="65" t="s">
        <v>367</v>
      </c>
      <c r="B48" s="4" t="s">
        <v>368</v>
      </c>
      <c r="C48" s="9">
        <v>1</v>
      </c>
      <c r="D48" s="4" t="s">
        <v>276</v>
      </c>
      <c r="E48" s="4" t="s">
        <v>369</v>
      </c>
      <c r="F48" s="3"/>
      <c r="G48" s="123"/>
      <c r="H48" s="123"/>
      <c r="I48" s="124"/>
      <c r="J48" s="77"/>
    </row>
    <row r="49" spans="1:10" s="1" customFormat="1" ht="45" x14ac:dyDescent="0.3">
      <c r="A49" s="65" t="s">
        <v>370</v>
      </c>
      <c r="B49" s="4" t="s">
        <v>371</v>
      </c>
      <c r="C49" s="9">
        <v>1</v>
      </c>
      <c r="D49" s="4" t="s">
        <v>276</v>
      </c>
      <c r="E49" s="4" t="s">
        <v>372</v>
      </c>
      <c r="F49" s="3"/>
      <c r="G49" s="123"/>
      <c r="H49" s="123"/>
      <c r="I49" s="124"/>
      <c r="J49" s="77"/>
    </row>
    <row r="50" spans="1:10" s="1" customFormat="1" ht="90" x14ac:dyDescent="0.3">
      <c r="A50" s="65" t="s">
        <v>373</v>
      </c>
      <c r="B50" s="4" t="s">
        <v>374</v>
      </c>
      <c r="C50" s="9">
        <v>1</v>
      </c>
      <c r="D50" s="4" t="s">
        <v>276</v>
      </c>
      <c r="E50" s="3" t="s">
        <v>625</v>
      </c>
      <c r="F50" s="3"/>
      <c r="G50" s="123"/>
      <c r="H50" s="123"/>
      <c r="I50" s="124"/>
      <c r="J50" s="77"/>
    </row>
    <row r="51" spans="1:10" s="1" customFormat="1" ht="45" x14ac:dyDescent="0.3">
      <c r="A51" s="65" t="s">
        <v>375</v>
      </c>
      <c r="B51" s="4" t="s">
        <v>376</v>
      </c>
      <c r="C51" s="9">
        <v>1</v>
      </c>
      <c r="D51" s="4" t="s">
        <v>276</v>
      </c>
      <c r="E51" s="4" t="s">
        <v>377</v>
      </c>
      <c r="F51" s="3"/>
      <c r="G51" s="123"/>
      <c r="H51" s="123"/>
      <c r="I51" s="124"/>
      <c r="J51" s="77"/>
    </row>
    <row r="52" spans="1:10" s="1" customFormat="1" ht="60" x14ac:dyDescent="0.3">
      <c r="A52" s="65" t="s">
        <v>378</v>
      </c>
      <c r="B52" s="4" t="s">
        <v>379</v>
      </c>
      <c r="C52" s="9">
        <v>1</v>
      </c>
      <c r="D52" s="4" t="s">
        <v>276</v>
      </c>
      <c r="E52" s="4" t="s">
        <v>380</v>
      </c>
      <c r="F52" s="3"/>
      <c r="G52" s="123"/>
      <c r="H52" s="123"/>
      <c r="I52" s="124"/>
      <c r="J52" s="77"/>
    </row>
    <row r="53" spans="1:10" s="1" customFormat="1" ht="75" x14ac:dyDescent="0.3">
      <c r="A53" s="65" t="s">
        <v>381</v>
      </c>
      <c r="B53" s="4" t="s">
        <v>382</v>
      </c>
      <c r="C53" s="9">
        <v>1</v>
      </c>
      <c r="D53" s="4" t="s">
        <v>276</v>
      </c>
      <c r="E53" s="3" t="s">
        <v>626</v>
      </c>
      <c r="F53" s="3"/>
      <c r="G53" s="123"/>
      <c r="H53" s="123"/>
      <c r="I53" s="124"/>
      <c r="J53" s="77"/>
    </row>
    <row r="54" spans="1:10" s="1" customFormat="1" ht="30" x14ac:dyDescent="0.3">
      <c r="A54" s="65" t="s">
        <v>383</v>
      </c>
      <c r="B54" s="4" t="s">
        <v>384</v>
      </c>
      <c r="C54" s="9">
        <v>1</v>
      </c>
      <c r="D54" s="4" t="s">
        <v>314</v>
      </c>
      <c r="E54" s="4" t="s">
        <v>385</v>
      </c>
      <c r="F54" s="3"/>
      <c r="G54" s="123"/>
      <c r="H54" s="123"/>
      <c r="I54" s="124"/>
      <c r="J54" s="77"/>
    </row>
    <row r="55" spans="1:10" s="1" customFormat="1" ht="60" x14ac:dyDescent="0.3">
      <c r="A55" s="65" t="s">
        <v>386</v>
      </c>
      <c r="B55" s="3" t="s">
        <v>627</v>
      </c>
      <c r="C55" s="9">
        <v>1</v>
      </c>
      <c r="D55" s="4" t="s">
        <v>277</v>
      </c>
      <c r="E55" s="3" t="s">
        <v>628</v>
      </c>
      <c r="F55" s="3"/>
      <c r="G55" s="123"/>
      <c r="H55" s="123"/>
      <c r="I55" s="124"/>
      <c r="J55" s="77"/>
    </row>
    <row r="56" spans="1:10" s="1" customFormat="1" ht="45" x14ac:dyDescent="0.3">
      <c r="A56" s="65" t="s">
        <v>387</v>
      </c>
      <c r="B56" s="4" t="s">
        <v>388</v>
      </c>
      <c r="C56" s="9">
        <v>1</v>
      </c>
      <c r="D56" s="4" t="s">
        <v>277</v>
      </c>
      <c r="E56" s="4" t="s">
        <v>389</v>
      </c>
      <c r="F56" s="3"/>
      <c r="G56" s="123"/>
      <c r="H56" s="123"/>
      <c r="I56" s="124"/>
      <c r="J56" s="77"/>
    </row>
    <row r="57" spans="1:10" s="1" customFormat="1" x14ac:dyDescent="0.3">
      <c r="A57" s="65" t="s">
        <v>390</v>
      </c>
      <c r="B57" s="4" t="s">
        <v>391</v>
      </c>
      <c r="C57" s="9">
        <v>1</v>
      </c>
      <c r="D57" s="4" t="s">
        <v>277</v>
      </c>
      <c r="E57" s="63"/>
      <c r="F57" s="63"/>
      <c r="G57" s="123"/>
      <c r="H57" s="123"/>
      <c r="I57" s="124"/>
      <c r="J57" s="77"/>
    </row>
    <row r="58" spans="1:10" s="1" customFormat="1" ht="45" x14ac:dyDescent="0.3">
      <c r="A58" s="65" t="s">
        <v>392</v>
      </c>
      <c r="B58" s="4" t="s">
        <v>393</v>
      </c>
      <c r="C58" s="9">
        <v>1</v>
      </c>
      <c r="D58" s="4" t="s">
        <v>276</v>
      </c>
      <c r="E58" s="3"/>
      <c r="F58" s="3"/>
      <c r="G58" s="123"/>
      <c r="H58" s="123"/>
      <c r="I58" s="124"/>
      <c r="J58" s="77"/>
    </row>
    <row r="59" spans="1:10" s="1" customFormat="1" x14ac:dyDescent="0.3">
      <c r="A59" s="64" t="s">
        <v>394</v>
      </c>
      <c r="B59" s="116" t="s">
        <v>395</v>
      </c>
      <c r="C59" s="116"/>
      <c r="D59" s="116"/>
      <c r="E59" s="116"/>
      <c r="F59" s="116"/>
      <c r="G59" s="123">
        <f>SUM(C60:C65)</f>
        <v>6</v>
      </c>
      <c r="H59" s="123">
        <f>COUNT(C60:C65)*2</f>
        <v>12</v>
      </c>
      <c r="I59" s="124">
        <f>G59/H59</f>
        <v>0.5</v>
      </c>
      <c r="J59" s="77"/>
    </row>
    <row r="60" spans="1:10" s="1" customFormat="1" ht="75" x14ac:dyDescent="0.3">
      <c r="A60" s="65" t="s">
        <v>396</v>
      </c>
      <c r="B60" s="4" t="s">
        <v>397</v>
      </c>
      <c r="C60" s="9">
        <v>1</v>
      </c>
      <c r="D60" s="4" t="s">
        <v>276</v>
      </c>
      <c r="E60" s="4" t="s">
        <v>398</v>
      </c>
      <c r="F60" s="3"/>
      <c r="G60" s="123"/>
      <c r="H60" s="123"/>
      <c r="I60" s="124"/>
      <c r="J60" s="77"/>
    </row>
    <row r="61" spans="1:10" s="1" customFormat="1" ht="90" x14ac:dyDescent="0.3">
      <c r="A61" s="65" t="s">
        <v>399</v>
      </c>
      <c r="B61" s="4" t="s">
        <v>400</v>
      </c>
      <c r="C61" s="9">
        <v>1</v>
      </c>
      <c r="D61" s="4" t="s">
        <v>277</v>
      </c>
      <c r="E61" s="4" t="s">
        <v>401</v>
      </c>
      <c r="F61" s="3"/>
      <c r="G61" s="123"/>
      <c r="H61" s="123"/>
      <c r="I61" s="124"/>
      <c r="J61" s="77"/>
    </row>
    <row r="62" spans="1:10" s="37" customFormat="1" ht="30" x14ac:dyDescent="0.3">
      <c r="A62" s="65" t="s">
        <v>402</v>
      </c>
      <c r="B62" s="27" t="s">
        <v>403</v>
      </c>
      <c r="C62" s="9">
        <v>1</v>
      </c>
      <c r="D62" s="27" t="s">
        <v>276</v>
      </c>
      <c r="E62" s="9"/>
      <c r="F62" s="9"/>
      <c r="G62" s="122"/>
      <c r="H62" s="122"/>
      <c r="I62" s="125"/>
    </row>
    <row r="63" spans="1:10" s="37" customFormat="1" ht="30" x14ac:dyDescent="0.3">
      <c r="A63" s="65" t="s">
        <v>404</v>
      </c>
      <c r="B63" s="27" t="s">
        <v>405</v>
      </c>
      <c r="C63" s="9">
        <v>1</v>
      </c>
      <c r="D63" s="27" t="s">
        <v>276</v>
      </c>
      <c r="E63" s="9"/>
      <c r="F63" s="9"/>
      <c r="G63" s="122"/>
      <c r="H63" s="122"/>
      <c r="I63" s="125"/>
    </row>
    <row r="64" spans="1:10" s="37" customFormat="1" x14ac:dyDescent="0.3">
      <c r="A64" s="65" t="s">
        <v>406</v>
      </c>
      <c r="B64" s="27" t="s">
        <v>407</v>
      </c>
      <c r="C64" s="9">
        <v>1</v>
      </c>
      <c r="D64" s="27" t="s">
        <v>276</v>
      </c>
      <c r="E64" s="36"/>
      <c r="F64" s="36"/>
      <c r="G64" s="122"/>
      <c r="H64" s="122"/>
      <c r="I64" s="125"/>
    </row>
    <row r="65" spans="1:10" s="1" customFormat="1" ht="60" x14ac:dyDescent="0.3">
      <c r="A65" s="65" t="s">
        <v>408</v>
      </c>
      <c r="B65" s="3" t="s">
        <v>629</v>
      </c>
      <c r="C65" s="9">
        <v>1</v>
      </c>
      <c r="D65" s="4" t="s">
        <v>276</v>
      </c>
      <c r="E65" s="3" t="s">
        <v>630</v>
      </c>
      <c r="F65" s="3"/>
      <c r="G65" s="123"/>
      <c r="H65" s="123"/>
      <c r="I65" s="124"/>
      <c r="J65" s="77"/>
    </row>
    <row r="66" spans="1:10" s="1" customFormat="1" x14ac:dyDescent="0.3">
      <c r="A66" s="64" t="s">
        <v>409</v>
      </c>
      <c r="B66" s="116" t="s">
        <v>410</v>
      </c>
      <c r="C66" s="116"/>
      <c r="D66" s="116"/>
      <c r="E66" s="116"/>
      <c r="F66" s="116"/>
      <c r="G66" s="123">
        <f>SUM(C67:C77)</f>
        <v>1</v>
      </c>
      <c r="H66" s="123">
        <f>COUNT(C67:C77)*2</f>
        <v>2</v>
      </c>
      <c r="I66" s="124">
        <f>G66/H66</f>
        <v>0.5</v>
      </c>
      <c r="J66" s="77"/>
    </row>
    <row r="67" spans="1:10" s="28" customFormat="1" ht="30" hidden="1" x14ac:dyDescent="0.3">
      <c r="A67" s="50" t="s">
        <v>32</v>
      </c>
      <c r="B67" s="46" t="s">
        <v>31</v>
      </c>
      <c r="C67" s="41"/>
      <c r="D67" s="41"/>
      <c r="E67" s="41"/>
      <c r="F67" s="41"/>
    </row>
    <row r="68" spans="1:10" s="28" customFormat="1" ht="30" hidden="1" x14ac:dyDescent="0.3">
      <c r="A68" s="15" t="s">
        <v>33</v>
      </c>
      <c r="B68" s="9" t="s">
        <v>36</v>
      </c>
      <c r="C68" s="10"/>
      <c r="D68" s="10"/>
      <c r="E68" s="10"/>
      <c r="F68" s="10"/>
    </row>
    <row r="69" spans="1:10" s="28" customFormat="1" ht="30" hidden="1" x14ac:dyDescent="0.3">
      <c r="A69" s="15" t="s">
        <v>34</v>
      </c>
      <c r="B69" s="9" t="s">
        <v>37</v>
      </c>
      <c r="C69" s="10"/>
      <c r="D69" s="10"/>
      <c r="E69" s="10"/>
      <c r="F69" s="10"/>
    </row>
    <row r="70" spans="1:10" s="28" customFormat="1" ht="45" hidden="1" x14ac:dyDescent="0.3">
      <c r="A70" s="15" t="s">
        <v>35</v>
      </c>
      <c r="B70" s="9" t="s">
        <v>38</v>
      </c>
      <c r="C70" s="10"/>
      <c r="D70" s="10"/>
      <c r="E70" s="10"/>
      <c r="F70" s="10"/>
    </row>
    <row r="71" spans="1:10" s="1" customFormat="1" ht="45" x14ac:dyDescent="0.3">
      <c r="A71" s="65" t="s">
        <v>411</v>
      </c>
      <c r="B71" s="3" t="s">
        <v>631</v>
      </c>
      <c r="C71" s="9">
        <v>1</v>
      </c>
      <c r="D71" s="4" t="s">
        <v>276</v>
      </c>
      <c r="E71" s="4" t="s">
        <v>412</v>
      </c>
      <c r="F71" s="3"/>
      <c r="G71" s="123"/>
      <c r="H71" s="123"/>
      <c r="I71" s="124"/>
      <c r="J71" s="77"/>
    </row>
    <row r="72" spans="1:10" s="22" customFormat="1" hidden="1" x14ac:dyDescent="0.3">
      <c r="A72" s="50" t="s">
        <v>40</v>
      </c>
      <c r="B72" s="46" t="s">
        <v>39</v>
      </c>
      <c r="C72" s="46"/>
      <c r="D72" s="47"/>
      <c r="E72" s="47"/>
      <c r="F72" s="46"/>
    </row>
    <row r="73" spans="1:10" s="22" customFormat="1" ht="30" hidden="1" x14ac:dyDescent="0.3">
      <c r="A73" s="15" t="s">
        <v>41</v>
      </c>
      <c r="B73" s="9" t="s">
        <v>46</v>
      </c>
      <c r="C73" s="9"/>
      <c r="D73" s="27"/>
      <c r="E73" s="27"/>
      <c r="F73" s="9"/>
    </row>
    <row r="74" spans="1:10" s="22" customFormat="1" ht="30" hidden="1" x14ac:dyDescent="0.3">
      <c r="A74" s="15" t="s">
        <v>42</v>
      </c>
      <c r="B74" s="9" t="s">
        <v>47</v>
      </c>
      <c r="C74" s="9"/>
      <c r="D74" s="27"/>
      <c r="E74" s="27"/>
      <c r="F74" s="9"/>
    </row>
    <row r="75" spans="1:10" s="22" customFormat="1" hidden="1" x14ac:dyDescent="0.3">
      <c r="A75" s="15" t="s">
        <v>43</v>
      </c>
      <c r="B75" s="9" t="s">
        <v>48</v>
      </c>
      <c r="C75" s="9"/>
      <c r="D75" s="27"/>
      <c r="E75" s="27"/>
      <c r="F75" s="9"/>
    </row>
    <row r="76" spans="1:10" s="22" customFormat="1" hidden="1" x14ac:dyDescent="0.3">
      <c r="A76" s="15" t="s">
        <v>44</v>
      </c>
      <c r="B76" s="9" t="s">
        <v>49</v>
      </c>
      <c r="C76" s="9"/>
      <c r="D76" s="27"/>
      <c r="E76" s="27"/>
      <c r="F76" s="9"/>
    </row>
    <row r="77" spans="1:10" s="22" customFormat="1" hidden="1" x14ac:dyDescent="0.3">
      <c r="A77" s="15" t="s">
        <v>45</v>
      </c>
      <c r="B77" s="9" t="s">
        <v>50</v>
      </c>
      <c r="C77" s="9"/>
      <c r="D77" s="27"/>
      <c r="E77" s="27"/>
      <c r="F77" s="9"/>
    </row>
    <row r="78" spans="1:10" s="1" customFormat="1" x14ac:dyDescent="0.3">
      <c r="A78" s="64" t="s">
        <v>413</v>
      </c>
      <c r="B78" s="116" t="s">
        <v>414</v>
      </c>
      <c r="C78" s="116"/>
      <c r="D78" s="116"/>
      <c r="E78" s="116"/>
      <c r="F78" s="116"/>
      <c r="G78" s="123">
        <f>SUM(C79:C84)</f>
        <v>6</v>
      </c>
      <c r="H78" s="123">
        <f>COUNT(C79:C84)*2</f>
        <v>12</v>
      </c>
      <c r="I78" s="124">
        <f>G78/H78</f>
        <v>0.5</v>
      </c>
      <c r="J78" s="77"/>
    </row>
    <row r="79" spans="1:10" s="1" customFormat="1" ht="45" x14ac:dyDescent="0.3">
      <c r="A79" s="65" t="s">
        <v>415</v>
      </c>
      <c r="B79" s="4" t="s">
        <v>416</v>
      </c>
      <c r="C79" s="9">
        <v>1</v>
      </c>
      <c r="D79" s="4" t="s">
        <v>276</v>
      </c>
      <c r="E79" s="4" t="s">
        <v>417</v>
      </c>
      <c r="F79" s="3"/>
      <c r="G79" s="123"/>
      <c r="H79" s="123"/>
      <c r="I79" s="124"/>
      <c r="J79" s="77"/>
    </row>
    <row r="80" spans="1:10" s="1" customFormat="1" ht="30" x14ac:dyDescent="0.3">
      <c r="A80" s="65" t="s">
        <v>418</v>
      </c>
      <c r="B80" s="4" t="s">
        <v>419</v>
      </c>
      <c r="C80" s="9">
        <v>1</v>
      </c>
      <c r="D80" s="4" t="s">
        <v>314</v>
      </c>
      <c r="E80" s="4" t="s">
        <v>420</v>
      </c>
      <c r="F80" s="3"/>
      <c r="G80" s="123"/>
      <c r="H80" s="123"/>
      <c r="I80" s="124"/>
      <c r="J80" s="77"/>
    </row>
    <row r="81" spans="1:10" s="1" customFormat="1" ht="105" x14ac:dyDescent="0.3">
      <c r="A81" s="65" t="s">
        <v>421</v>
      </c>
      <c r="B81" s="4" t="s">
        <v>422</v>
      </c>
      <c r="C81" s="9">
        <v>1</v>
      </c>
      <c r="D81" s="4" t="s">
        <v>314</v>
      </c>
      <c r="E81" s="3" t="s">
        <v>632</v>
      </c>
      <c r="F81" s="3"/>
      <c r="G81" s="123"/>
      <c r="H81" s="123"/>
      <c r="I81" s="124"/>
      <c r="J81" s="77"/>
    </row>
    <row r="82" spans="1:10" s="1" customFormat="1" x14ac:dyDescent="0.3">
      <c r="A82" s="65" t="s">
        <v>423</v>
      </c>
      <c r="B82" s="4" t="s">
        <v>424</v>
      </c>
      <c r="C82" s="9">
        <v>1</v>
      </c>
      <c r="D82" s="4" t="s">
        <v>276</v>
      </c>
      <c r="E82" s="4" t="s">
        <v>425</v>
      </c>
      <c r="F82" s="63"/>
      <c r="G82" s="123"/>
      <c r="H82" s="123"/>
      <c r="I82" s="124"/>
      <c r="J82" s="77"/>
    </row>
    <row r="83" spans="1:10" s="1" customFormat="1" ht="30" x14ac:dyDescent="0.3">
      <c r="A83" s="65" t="s">
        <v>426</v>
      </c>
      <c r="B83" s="4" t="s">
        <v>427</v>
      </c>
      <c r="C83" s="9">
        <v>1</v>
      </c>
      <c r="D83" s="4" t="s">
        <v>314</v>
      </c>
      <c r="E83" s="4" t="s">
        <v>428</v>
      </c>
      <c r="F83" s="3"/>
      <c r="G83" s="123"/>
      <c r="H83" s="123"/>
      <c r="I83" s="124"/>
      <c r="J83" s="77"/>
    </row>
    <row r="84" spans="1:10" s="1" customFormat="1" ht="30" x14ac:dyDescent="0.3">
      <c r="A84" s="65" t="s">
        <v>429</v>
      </c>
      <c r="B84" s="4" t="s">
        <v>430</v>
      </c>
      <c r="C84" s="9">
        <v>1</v>
      </c>
      <c r="D84" s="4" t="s">
        <v>276</v>
      </c>
      <c r="E84" s="4" t="s">
        <v>431</v>
      </c>
      <c r="F84" s="3"/>
      <c r="G84" s="123"/>
      <c r="H84" s="123"/>
      <c r="I84" s="124"/>
      <c r="J84" s="77"/>
    </row>
    <row r="85" spans="1:10" s="1" customFormat="1" hidden="1" x14ac:dyDescent="0.3">
      <c r="A85" s="67"/>
      <c r="B85" s="113" t="s">
        <v>51</v>
      </c>
      <c r="C85" s="113"/>
      <c r="D85" s="113"/>
      <c r="E85" s="113"/>
      <c r="F85" s="113"/>
    </row>
    <row r="86" spans="1:10" s="22" customFormat="1" hidden="1" x14ac:dyDescent="0.3">
      <c r="A86" s="51" t="s">
        <v>52</v>
      </c>
      <c r="B86" s="117" t="s">
        <v>53</v>
      </c>
      <c r="C86" s="118"/>
      <c r="D86" s="118"/>
      <c r="E86" s="118"/>
      <c r="F86" s="119"/>
      <c r="G86" s="22">
        <f>SUM(C87:C91)</f>
        <v>0</v>
      </c>
      <c r="H86" s="22">
        <f>COUNT(C87:C91)*2</f>
        <v>0</v>
      </c>
    </row>
    <row r="87" spans="1:10" s="22" customFormat="1" ht="30" hidden="1" x14ac:dyDescent="0.3">
      <c r="A87" s="16" t="s">
        <v>54</v>
      </c>
      <c r="B87" s="9" t="s">
        <v>59</v>
      </c>
      <c r="C87" s="10"/>
      <c r="D87" s="10"/>
      <c r="E87" s="10"/>
      <c r="F87" s="10"/>
    </row>
    <row r="88" spans="1:10" s="22" customFormat="1" ht="30" hidden="1" x14ac:dyDescent="0.3">
      <c r="A88" s="16" t="s">
        <v>55</v>
      </c>
      <c r="B88" s="9" t="s">
        <v>60</v>
      </c>
      <c r="C88" s="10"/>
      <c r="D88" s="10"/>
      <c r="E88" s="10"/>
      <c r="F88" s="10"/>
    </row>
    <row r="89" spans="1:10" s="22" customFormat="1" ht="45" hidden="1" x14ac:dyDescent="0.3">
      <c r="A89" s="16" t="s">
        <v>56</v>
      </c>
      <c r="B89" s="9" t="s">
        <v>61</v>
      </c>
      <c r="C89" s="10"/>
      <c r="D89" s="10"/>
      <c r="E89" s="10"/>
      <c r="F89" s="10"/>
    </row>
    <row r="90" spans="1:10" s="22" customFormat="1" ht="30" hidden="1" x14ac:dyDescent="0.3">
      <c r="A90" s="16" t="s">
        <v>57</v>
      </c>
      <c r="B90" s="9" t="s">
        <v>62</v>
      </c>
      <c r="C90" s="10"/>
      <c r="D90" s="10"/>
      <c r="E90" s="10"/>
      <c r="F90" s="10"/>
    </row>
    <row r="91" spans="1:10" s="22" customFormat="1" ht="30" hidden="1" x14ac:dyDescent="0.3">
      <c r="A91" s="16" t="s">
        <v>58</v>
      </c>
      <c r="B91" s="9" t="s">
        <v>63</v>
      </c>
      <c r="C91" s="10"/>
      <c r="D91" s="10"/>
      <c r="E91" s="10"/>
      <c r="F91" s="10"/>
    </row>
    <row r="92" spans="1:10" s="22" customFormat="1" hidden="1" x14ac:dyDescent="0.3">
      <c r="A92" s="12" t="s">
        <v>64</v>
      </c>
      <c r="B92" s="114" t="s">
        <v>65</v>
      </c>
      <c r="C92" s="108"/>
      <c r="D92" s="108"/>
      <c r="E92" s="108"/>
      <c r="F92" s="115"/>
      <c r="G92" s="22">
        <f>SUM(C93:C96)</f>
        <v>0</v>
      </c>
      <c r="H92" s="22">
        <f>COUNT(C93:C96)*2</f>
        <v>0</v>
      </c>
    </row>
    <row r="93" spans="1:10" s="22" customFormat="1" hidden="1" x14ac:dyDescent="0.3">
      <c r="A93" s="15" t="s">
        <v>54</v>
      </c>
      <c r="B93" s="23" t="s">
        <v>66</v>
      </c>
      <c r="C93" s="10"/>
      <c r="D93" s="10"/>
      <c r="E93" s="10"/>
      <c r="F93" s="10"/>
    </row>
    <row r="94" spans="1:10" s="22" customFormat="1" ht="30" hidden="1" x14ac:dyDescent="0.3">
      <c r="A94" s="15" t="s">
        <v>55</v>
      </c>
      <c r="B94" s="23" t="s">
        <v>67</v>
      </c>
      <c r="C94" s="10"/>
      <c r="D94" s="10"/>
      <c r="E94" s="10"/>
      <c r="F94" s="10"/>
    </row>
    <row r="95" spans="1:10" s="22" customFormat="1" ht="30" hidden="1" x14ac:dyDescent="0.3">
      <c r="A95" s="15" t="s">
        <v>56</v>
      </c>
      <c r="B95" s="23" t="s">
        <v>68</v>
      </c>
      <c r="C95" s="10"/>
      <c r="D95" s="10"/>
      <c r="E95" s="10"/>
      <c r="F95" s="10"/>
    </row>
    <row r="96" spans="1:10" s="22" customFormat="1" ht="30" hidden="1" x14ac:dyDescent="0.3">
      <c r="A96" s="15" t="s">
        <v>57</v>
      </c>
      <c r="B96" s="23" t="s">
        <v>69</v>
      </c>
      <c r="C96" s="10"/>
      <c r="D96" s="10"/>
      <c r="E96" s="10"/>
      <c r="F96" s="10"/>
    </row>
    <row r="97" spans="1:8" s="22" customFormat="1" hidden="1" x14ac:dyDescent="0.3">
      <c r="A97" s="12" t="s">
        <v>85</v>
      </c>
      <c r="B97" s="114" t="s">
        <v>70</v>
      </c>
      <c r="C97" s="108"/>
      <c r="D97" s="108"/>
      <c r="E97" s="108"/>
      <c r="F97" s="115"/>
      <c r="G97" s="22">
        <f>SUM(C98:C111)</f>
        <v>0</v>
      </c>
      <c r="H97" s="22">
        <f>COUNT(C98:C111)*2</f>
        <v>0</v>
      </c>
    </row>
    <row r="98" spans="1:8" s="22" customFormat="1" ht="30" hidden="1" x14ac:dyDescent="0.3">
      <c r="A98" s="15" t="s">
        <v>86</v>
      </c>
      <c r="B98" s="23" t="s">
        <v>71</v>
      </c>
      <c r="C98" s="10"/>
      <c r="D98" s="10"/>
      <c r="E98" s="10"/>
      <c r="F98" s="10"/>
    </row>
    <row r="99" spans="1:8" s="22" customFormat="1" ht="30" hidden="1" x14ac:dyDescent="0.3">
      <c r="A99" s="15" t="s">
        <v>87</v>
      </c>
      <c r="B99" s="23" t="s">
        <v>72</v>
      </c>
      <c r="C99" s="10"/>
      <c r="D99" s="10"/>
      <c r="E99" s="10"/>
      <c r="F99" s="10"/>
    </row>
    <row r="100" spans="1:8" s="22" customFormat="1" ht="30" hidden="1" x14ac:dyDescent="0.3">
      <c r="A100" s="15" t="s">
        <v>88</v>
      </c>
      <c r="B100" s="23" t="s">
        <v>73</v>
      </c>
      <c r="C100" s="10"/>
      <c r="D100" s="10"/>
      <c r="E100" s="10"/>
      <c r="F100" s="10"/>
    </row>
    <row r="101" spans="1:8" s="22" customFormat="1" ht="30" hidden="1" x14ac:dyDescent="0.3">
      <c r="A101" s="15" t="s">
        <v>89</v>
      </c>
      <c r="B101" s="23" t="s">
        <v>74</v>
      </c>
      <c r="C101" s="10"/>
      <c r="D101" s="10"/>
      <c r="E101" s="10"/>
      <c r="F101" s="10"/>
    </row>
    <row r="102" spans="1:8" s="22" customFormat="1" ht="60" hidden="1" x14ac:dyDescent="0.3">
      <c r="A102" s="15" t="s">
        <v>90</v>
      </c>
      <c r="B102" s="23" t="s">
        <v>75</v>
      </c>
      <c r="C102" s="10"/>
      <c r="D102" s="10"/>
      <c r="E102" s="10"/>
      <c r="F102" s="10"/>
    </row>
    <row r="103" spans="1:8" s="22" customFormat="1" ht="45" hidden="1" x14ac:dyDescent="0.3">
      <c r="A103" s="15" t="s">
        <v>91</v>
      </c>
      <c r="B103" s="23" t="s">
        <v>76</v>
      </c>
      <c r="C103" s="10"/>
      <c r="D103" s="10"/>
      <c r="E103" s="10"/>
      <c r="F103" s="10"/>
    </row>
    <row r="104" spans="1:8" s="22" customFormat="1" ht="45" hidden="1" x14ac:dyDescent="0.3">
      <c r="A104" s="15" t="s">
        <v>92</v>
      </c>
      <c r="B104" s="23" t="s">
        <v>77</v>
      </c>
      <c r="C104" s="10"/>
      <c r="D104" s="10"/>
      <c r="E104" s="10"/>
      <c r="F104" s="10"/>
    </row>
    <row r="105" spans="1:8" s="22" customFormat="1" ht="45" hidden="1" x14ac:dyDescent="0.3">
      <c r="A105" s="15" t="s">
        <v>93</v>
      </c>
      <c r="B105" s="23" t="s">
        <v>78</v>
      </c>
      <c r="C105" s="10"/>
      <c r="D105" s="10"/>
      <c r="E105" s="10"/>
      <c r="F105" s="10"/>
    </row>
    <row r="106" spans="1:8" s="22" customFormat="1" ht="45" hidden="1" x14ac:dyDescent="0.3">
      <c r="A106" s="15" t="s">
        <v>94</v>
      </c>
      <c r="B106" s="23" t="s">
        <v>79</v>
      </c>
      <c r="C106" s="10"/>
      <c r="D106" s="10"/>
      <c r="E106" s="10"/>
      <c r="F106" s="10"/>
    </row>
    <row r="107" spans="1:8" s="22" customFormat="1" ht="45" hidden="1" x14ac:dyDescent="0.3">
      <c r="A107" s="15" t="s">
        <v>95</v>
      </c>
      <c r="B107" s="23" t="s">
        <v>80</v>
      </c>
      <c r="C107" s="10"/>
      <c r="D107" s="10"/>
      <c r="E107" s="10"/>
      <c r="F107" s="10"/>
    </row>
    <row r="108" spans="1:8" s="22" customFormat="1" ht="45" hidden="1" x14ac:dyDescent="0.3">
      <c r="A108" s="15" t="s">
        <v>96</v>
      </c>
      <c r="B108" s="23" t="s">
        <v>81</v>
      </c>
      <c r="C108" s="10"/>
      <c r="D108" s="10"/>
      <c r="E108" s="10"/>
      <c r="F108" s="10"/>
    </row>
    <row r="109" spans="1:8" s="22" customFormat="1" ht="30" hidden="1" x14ac:dyDescent="0.3">
      <c r="A109" s="15" t="s">
        <v>97</v>
      </c>
      <c r="B109" s="23" t="s">
        <v>82</v>
      </c>
      <c r="C109" s="10"/>
      <c r="D109" s="10"/>
      <c r="E109" s="10"/>
      <c r="F109" s="10"/>
    </row>
    <row r="110" spans="1:8" s="22" customFormat="1" ht="30" hidden="1" x14ac:dyDescent="0.3">
      <c r="A110" s="15" t="s">
        <v>99</v>
      </c>
      <c r="B110" s="23" t="s">
        <v>83</v>
      </c>
      <c r="C110" s="10"/>
      <c r="D110" s="10"/>
      <c r="E110" s="10"/>
      <c r="F110" s="10"/>
    </row>
    <row r="111" spans="1:8" s="22" customFormat="1" ht="30" hidden="1" x14ac:dyDescent="0.3">
      <c r="A111" s="15" t="s">
        <v>98</v>
      </c>
      <c r="B111" s="23" t="s">
        <v>84</v>
      </c>
      <c r="C111" s="10"/>
      <c r="D111" s="10"/>
      <c r="E111" s="10"/>
      <c r="F111" s="10"/>
    </row>
    <row r="112" spans="1:8" s="22" customFormat="1" hidden="1" x14ac:dyDescent="0.3">
      <c r="A112" s="12" t="s">
        <v>100</v>
      </c>
      <c r="B112" s="114" t="s">
        <v>101</v>
      </c>
      <c r="C112" s="108"/>
      <c r="D112" s="108"/>
      <c r="E112" s="108"/>
      <c r="F112" s="115"/>
      <c r="G112" s="22">
        <f>SUM(C113:C121)</f>
        <v>0</v>
      </c>
      <c r="H112" s="22">
        <f>COUNT(C113:C121)*2</f>
        <v>0</v>
      </c>
    </row>
    <row r="113" spans="1:10" s="22" customFormat="1" ht="30" hidden="1" x14ac:dyDescent="0.3">
      <c r="A113" s="15" t="s">
        <v>111</v>
      </c>
      <c r="B113" s="23" t="s">
        <v>102</v>
      </c>
      <c r="C113" s="10"/>
      <c r="D113" s="10"/>
      <c r="E113" s="10"/>
      <c r="F113" s="10"/>
    </row>
    <row r="114" spans="1:10" s="22" customFormat="1" ht="30" hidden="1" x14ac:dyDescent="0.3">
      <c r="A114" s="15" t="s">
        <v>112</v>
      </c>
      <c r="B114" s="23" t="s">
        <v>103</v>
      </c>
      <c r="C114" s="10"/>
      <c r="D114" s="10"/>
      <c r="E114" s="10"/>
      <c r="F114" s="10"/>
    </row>
    <row r="115" spans="1:10" s="22" customFormat="1" ht="45" hidden="1" x14ac:dyDescent="0.3">
      <c r="A115" s="15" t="s">
        <v>113</v>
      </c>
      <c r="B115" s="23" t="s">
        <v>104</v>
      </c>
      <c r="C115" s="10"/>
      <c r="D115" s="10"/>
      <c r="E115" s="10"/>
      <c r="F115" s="10"/>
    </row>
    <row r="116" spans="1:10" s="22" customFormat="1" ht="45" hidden="1" x14ac:dyDescent="0.3">
      <c r="A116" s="15" t="s">
        <v>114</v>
      </c>
      <c r="B116" s="23" t="s">
        <v>105</v>
      </c>
      <c r="C116" s="10"/>
      <c r="D116" s="10"/>
      <c r="E116" s="10"/>
      <c r="F116" s="10"/>
    </row>
    <row r="117" spans="1:10" s="22" customFormat="1" ht="45" hidden="1" x14ac:dyDescent="0.3">
      <c r="A117" s="15" t="s">
        <v>115</v>
      </c>
      <c r="B117" s="23" t="s">
        <v>106</v>
      </c>
      <c r="C117" s="10"/>
      <c r="D117" s="10"/>
      <c r="E117" s="10"/>
      <c r="F117" s="10"/>
    </row>
    <row r="118" spans="1:10" s="22" customFormat="1" ht="30" hidden="1" x14ac:dyDescent="0.3">
      <c r="A118" s="15" t="s">
        <v>116</v>
      </c>
      <c r="B118" s="23" t="s">
        <v>107</v>
      </c>
      <c r="C118" s="10"/>
      <c r="D118" s="10"/>
      <c r="E118" s="10"/>
      <c r="F118" s="10"/>
    </row>
    <row r="119" spans="1:10" s="22" customFormat="1" ht="45" hidden="1" x14ac:dyDescent="0.3">
      <c r="A119" s="15" t="s">
        <v>117</v>
      </c>
      <c r="B119" s="23" t="s">
        <v>108</v>
      </c>
      <c r="C119" s="10"/>
      <c r="D119" s="10"/>
      <c r="E119" s="10"/>
      <c r="F119" s="10"/>
    </row>
    <row r="120" spans="1:10" s="22" customFormat="1" ht="30" hidden="1" x14ac:dyDescent="0.3">
      <c r="A120" s="15" t="s">
        <v>118</v>
      </c>
      <c r="B120" s="23" t="s">
        <v>109</v>
      </c>
      <c r="C120" s="10"/>
      <c r="D120" s="10"/>
      <c r="E120" s="10"/>
      <c r="F120" s="10"/>
    </row>
    <row r="121" spans="1:10" s="22" customFormat="1" ht="30" hidden="1" x14ac:dyDescent="0.3">
      <c r="A121" s="15" t="s">
        <v>119</v>
      </c>
      <c r="B121" s="23" t="s">
        <v>110</v>
      </c>
      <c r="C121" s="10"/>
      <c r="D121" s="10"/>
      <c r="E121" s="10"/>
      <c r="F121" s="10"/>
    </row>
    <row r="122" spans="1:10" s="22" customFormat="1" hidden="1" x14ac:dyDescent="0.3">
      <c r="A122" s="12" t="s">
        <v>126</v>
      </c>
      <c r="B122" s="114" t="s">
        <v>120</v>
      </c>
      <c r="C122" s="108"/>
      <c r="D122" s="108"/>
      <c r="E122" s="108"/>
      <c r="F122" s="115"/>
      <c r="G122" s="22">
        <f>SUM(C123:C127)</f>
        <v>0</v>
      </c>
      <c r="H122" s="22">
        <f>COUNT(C123:C127)*2</f>
        <v>0</v>
      </c>
    </row>
    <row r="123" spans="1:10" s="22" customFormat="1" ht="30" hidden="1" x14ac:dyDescent="0.3">
      <c r="A123" s="15" t="s">
        <v>127</v>
      </c>
      <c r="B123" s="23" t="s">
        <v>121</v>
      </c>
      <c r="C123" s="10"/>
      <c r="D123" s="10"/>
      <c r="E123" s="10"/>
      <c r="F123" s="10"/>
    </row>
    <row r="124" spans="1:10" s="22" customFormat="1" ht="30" hidden="1" x14ac:dyDescent="0.3">
      <c r="A124" s="15" t="s">
        <v>128</v>
      </c>
      <c r="B124" s="23" t="s">
        <v>122</v>
      </c>
      <c r="C124" s="10"/>
      <c r="D124" s="10"/>
      <c r="E124" s="10"/>
      <c r="F124" s="10"/>
    </row>
    <row r="125" spans="1:10" s="22" customFormat="1" ht="30" hidden="1" x14ac:dyDescent="0.3">
      <c r="A125" s="15" t="s">
        <v>129</v>
      </c>
      <c r="B125" s="23" t="s">
        <v>123</v>
      </c>
      <c r="C125" s="10"/>
      <c r="D125" s="10"/>
      <c r="E125" s="10"/>
      <c r="F125" s="10"/>
    </row>
    <row r="126" spans="1:10" s="22" customFormat="1" ht="30" hidden="1" x14ac:dyDescent="0.3">
      <c r="A126" s="15" t="s">
        <v>130</v>
      </c>
      <c r="B126" s="23" t="s">
        <v>124</v>
      </c>
      <c r="C126" s="10"/>
      <c r="D126" s="10"/>
      <c r="E126" s="10"/>
      <c r="F126" s="10"/>
    </row>
    <row r="127" spans="1:10" s="22" customFormat="1" hidden="1" x14ac:dyDescent="0.3">
      <c r="A127" s="15" t="s">
        <v>131</v>
      </c>
      <c r="B127" s="23" t="s">
        <v>125</v>
      </c>
      <c r="C127" s="10"/>
      <c r="D127" s="10"/>
      <c r="E127" s="10"/>
      <c r="F127" s="10"/>
    </row>
    <row r="128" spans="1:10" s="1" customFormat="1" x14ac:dyDescent="0.3">
      <c r="A128" s="64"/>
      <c r="B128" s="113" t="s">
        <v>432</v>
      </c>
      <c r="C128" s="113"/>
      <c r="D128" s="113"/>
      <c r="E128" s="113"/>
      <c r="F128" s="113"/>
      <c r="G128" s="123">
        <f>G129+G157+G165</f>
        <v>12</v>
      </c>
      <c r="H128" s="123">
        <f>H129+H157+H165</f>
        <v>24</v>
      </c>
      <c r="I128" s="124">
        <f>G128/H128</f>
        <v>0.5</v>
      </c>
      <c r="J128" s="77"/>
    </row>
    <row r="129" spans="1:10" s="1" customFormat="1" x14ac:dyDescent="0.3">
      <c r="A129" s="64" t="s">
        <v>433</v>
      </c>
      <c r="B129" s="116" t="s">
        <v>434</v>
      </c>
      <c r="C129" s="116"/>
      <c r="D129" s="116"/>
      <c r="E129" s="116"/>
      <c r="F129" s="116"/>
      <c r="G129" s="123">
        <f>SUM(C130:C148)</f>
        <v>5</v>
      </c>
      <c r="H129" s="123">
        <f>COUNT(C130:C148)*2</f>
        <v>10</v>
      </c>
      <c r="I129" s="124">
        <f>G129/H129</f>
        <v>0.5</v>
      </c>
      <c r="J129" s="77"/>
    </row>
    <row r="130" spans="1:10" s="1" customFormat="1" ht="45" x14ac:dyDescent="0.3">
      <c r="A130" s="65" t="s">
        <v>435</v>
      </c>
      <c r="B130" s="4" t="s">
        <v>436</v>
      </c>
      <c r="C130" s="9">
        <v>1</v>
      </c>
      <c r="D130" s="4" t="s">
        <v>276</v>
      </c>
      <c r="E130" s="4" t="s">
        <v>437</v>
      </c>
      <c r="F130" s="3"/>
      <c r="G130" s="123"/>
      <c r="H130" s="123"/>
      <c r="I130" s="124"/>
      <c r="J130" s="77"/>
    </row>
    <row r="131" spans="1:10" s="1" customFormat="1" ht="60" x14ac:dyDescent="0.3">
      <c r="A131" s="65" t="s">
        <v>438</v>
      </c>
      <c r="B131" s="3" t="s">
        <v>633</v>
      </c>
      <c r="C131" s="9">
        <v>1</v>
      </c>
      <c r="D131" s="4" t="s">
        <v>276</v>
      </c>
      <c r="E131" s="4" t="s">
        <v>439</v>
      </c>
      <c r="F131" s="3"/>
      <c r="G131" s="123"/>
      <c r="H131" s="123"/>
      <c r="I131" s="124"/>
      <c r="J131" s="77"/>
    </row>
    <row r="132" spans="1:10" s="1" customFormat="1" ht="30" x14ac:dyDescent="0.3">
      <c r="A132" s="65" t="s">
        <v>440</v>
      </c>
      <c r="B132" s="4" t="s">
        <v>165</v>
      </c>
      <c r="C132" s="9">
        <v>1</v>
      </c>
      <c r="D132" s="4" t="s">
        <v>276</v>
      </c>
      <c r="E132" s="4" t="s">
        <v>441</v>
      </c>
      <c r="F132" s="3"/>
      <c r="G132" s="123"/>
      <c r="H132" s="123"/>
      <c r="I132" s="124"/>
      <c r="J132" s="77"/>
    </row>
    <row r="133" spans="1:10" s="1" customFormat="1" ht="45" x14ac:dyDescent="0.3">
      <c r="A133" s="65" t="s">
        <v>442</v>
      </c>
      <c r="B133" s="3" t="s">
        <v>634</v>
      </c>
      <c r="C133" s="9">
        <v>1</v>
      </c>
      <c r="D133" s="4" t="s">
        <v>276</v>
      </c>
      <c r="E133" s="4" t="s">
        <v>443</v>
      </c>
      <c r="F133" s="3"/>
      <c r="G133" s="123"/>
      <c r="H133" s="123"/>
      <c r="I133" s="124"/>
      <c r="J133" s="77"/>
    </row>
    <row r="134" spans="1:10" s="1" customFormat="1" ht="60" x14ac:dyDescent="0.3">
      <c r="A134" s="65" t="s">
        <v>444</v>
      </c>
      <c r="B134" s="6" t="s">
        <v>445</v>
      </c>
      <c r="C134" s="9">
        <v>1</v>
      </c>
      <c r="D134" s="6" t="s">
        <v>277</v>
      </c>
      <c r="E134" s="6" t="s">
        <v>446</v>
      </c>
      <c r="F134" s="5"/>
      <c r="G134" s="123"/>
      <c r="H134" s="123"/>
      <c r="I134" s="124"/>
      <c r="J134" s="77"/>
    </row>
    <row r="135" spans="1:10" s="8" customFormat="1" ht="45" hidden="1" x14ac:dyDescent="0.3">
      <c r="A135" s="15" t="s">
        <v>148</v>
      </c>
      <c r="B135" s="7" t="s">
        <v>162</v>
      </c>
      <c r="C135" s="3"/>
      <c r="D135" s="4"/>
      <c r="E135" s="4"/>
      <c r="F135" s="3"/>
    </row>
    <row r="136" spans="1:10" s="8" customFormat="1" ht="45" hidden="1" x14ac:dyDescent="0.3">
      <c r="A136" s="15" t="s">
        <v>149</v>
      </c>
      <c r="B136" s="1" t="s">
        <v>163</v>
      </c>
      <c r="C136" s="3"/>
      <c r="D136" s="6"/>
      <c r="E136" s="6"/>
      <c r="F136" s="3"/>
    </row>
    <row r="137" spans="1:10" s="8" customFormat="1" ht="30" hidden="1" x14ac:dyDescent="0.3">
      <c r="A137" s="15" t="s">
        <v>150</v>
      </c>
      <c r="B137" s="1" t="s">
        <v>164</v>
      </c>
      <c r="C137" s="3"/>
      <c r="D137" s="6"/>
      <c r="E137" s="6"/>
      <c r="F137" s="3"/>
    </row>
    <row r="138" spans="1:10" s="8" customFormat="1" ht="30" hidden="1" x14ac:dyDescent="0.3">
      <c r="A138" s="15" t="s">
        <v>151</v>
      </c>
      <c r="B138" s="7" t="s">
        <v>165</v>
      </c>
      <c r="C138" s="3"/>
      <c r="D138" s="4"/>
      <c r="E138" s="4"/>
      <c r="F138" s="3"/>
    </row>
    <row r="139" spans="1:10" s="8" customFormat="1" ht="45" hidden="1" x14ac:dyDescent="0.3">
      <c r="A139" s="15" t="s">
        <v>152</v>
      </c>
      <c r="B139" s="7" t="s">
        <v>166</v>
      </c>
      <c r="C139" s="3"/>
      <c r="D139" s="4"/>
      <c r="E139" s="4"/>
      <c r="F139" s="3"/>
    </row>
    <row r="140" spans="1:10" s="8" customFormat="1" ht="30" hidden="1" x14ac:dyDescent="0.3">
      <c r="A140" s="15" t="s">
        <v>153</v>
      </c>
      <c r="B140" s="7" t="s">
        <v>167</v>
      </c>
      <c r="C140" s="3"/>
      <c r="D140" s="4"/>
      <c r="E140" s="4"/>
      <c r="F140" s="3"/>
    </row>
    <row r="141" spans="1:10" s="8" customFormat="1" ht="45" hidden="1" x14ac:dyDescent="0.3">
      <c r="A141" s="15" t="s">
        <v>154</v>
      </c>
      <c r="B141" s="7" t="s">
        <v>168</v>
      </c>
      <c r="C141" s="3"/>
      <c r="D141" s="4"/>
      <c r="E141" s="4"/>
      <c r="F141" s="3"/>
    </row>
    <row r="142" spans="1:10" s="8" customFormat="1" ht="45" hidden="1" x14ac:dyDescent="0.3">
      <c r="A142" s="15" t="s">
        <v>155</v>
      </c>
      <c r="B142" s="7" t="s">
        <v>169</v>
      </c>
      <c r="C142" s="3"/>
      <c r="D142" s="4"/>
      <c r="E142" s="4"/>
      <c r="F142" s="3"/>
    </row>
    <row r="143" spans="1:10" s="8" customFormat="1" ht="45" hidden="1" x14ac:dyDescent="0.3">
      <c r="A143" s="15" t="s">
        <v>156</v>
      </c>
      <c r="B143" s="1" t="s">
        <v>170</v>
      </c>
      <c r="C143" s="3"/>
      <c r="D143" s="6"/>
      <c r="E143" s="6"/>
      <c r="F143" s="3"/>
    </row>
    <row r="144" spans="1:10" s="8" customFormat="1" ht="30" hidden="1" x14ac:dyDescent="0.3">
      <c r="A144" s="15" t="s">
        <v>157</v>
      </c>
      <c r="B144" s="1" t="s">
        <v>171</v>
      </c>
      <c r="C144" s="3"/>
      <c r="D144" s="6"/>
      <c r="E144" s="6"/>
      <c r="F144" s="3"/>
    </row>
    <row r="145" spans="1:10" s="8" customFormat="1" ht="30" hidden="1" x14ac:dyDescent="0.3">
      <c r="A145" s="15" t="s">
        <v>158</v>
      </c>
      <c r="B145" s="7" t="s">
        <v>165</v>
      </c>
      <c r="C145" s="3"/>
      <c r="D145" s="4"/>
      <c r="E145" s="4"/>
      <c r="F145" s="3"/>
    </row>
    <row r="146" spans="1:10" s="8" customFormat="1" ht="45" hidden="1" x14ac:dyDescent="0.3">
      <c r="A146" s="15" t="s">
        <v>159</v>
      </c>
      <c r="B146" s="7" t="s">
        <v>172</v>
      </c>
      <c r="C146" s="3"/>
      <c r="D146" s="4"/>
      <c r="E146" s="4"/>
      <c r="F146" s="3"/>
    </row>
    <row r="147" spans="1:10" s="8" customFormat="1" ht="30" hidden="1" x14ac:dyDescent="0.3">
      <c r="A147" s="15" t="s">
        <v>160</v>
      </c>
      <c r="B147" s="7" t="s">
        <v>173</v>
      </c>
      <c r="C147" s="3"/>
      <c r="D147" s="4"/>
      <c r="E147" s="4"/>
      <c r="F147" s="3"/>
    </row>
    <row r="148" spans="1:10" s="8" customFormat="1" ht="75" hidden="1" x14ac:dyDescent="0.3">
      <c r="A148" s="15" t="s">
        <v>161</v>
      </c>
      <c r="B148" s="7" t="s">
        <v>174</v>
      </c>
      <c r="C148" s="3"/>
      <c r="D148" s="4"/>
      <c r="E148" s="4"/>
      <c r="F148" s="3"/>
    </row>
    <row r="149" spans="1:10" s="22" customFormat="1" hidden="1" x14ac:dyDescent="0.3">
      <c r="A149" s="17" t="s">
        <v>132</v>
      </c>
      <c r="B149" s="120" t="s">
        <v>133</v>
      </c>
      <c r="C149" s="118"/>
      <c r="D149" s="118"/>
      <c r="E149" s="118"/>
      <c r="F149" s="121"/>
      <c r="G149" s="22">
        <f>SUM(C150:C156)</f>
        <v>0</v>
      </c>
      <c r="H149" s="22">
        <f>COUNT(C150:C156)*2</f>
        <v>0</v>
      </c>
    </row>
    <row r="150" spans="1:10" s="22" customFormat="1" ht="30" hidden="1" x14ac:dyDescent="0.3">
      <c r="A150" s="15" t="s">
        <v>141</v>
      </c>
      <c r="B150" s="23" t="s">
        <v>134</v>
      </c>
      <c r="C150" s="10"/>
      <c r="D150" s="10"/>
      <c r="E150" s="10"/>
      <c r="F150" s="10"/>
    </row>
    <row r="151" spans="1:10" s="22" customFormat="1" ht="30" hidden="1" x14ac:dyDescent="0.3">
      <c r="A151" s="15" t="s">
        <v>142</v>
      </c>
      <c r="B151" s="23" t="s">
        <v>135</v>
      </c>
      <c r="C151" s="10"/>
      <c r="D151" s="10"/>
      <c r="E151" s="10"/>
      <c r="F151" s="10"/>
    </row>
    <row r="152" spans="1:10" s="22" customFormat="1" ht="30" hidden="1" x14ac:dyDescent="0.3">
      <c r="A152" s="15" t="s">
        <v>143</v>
      </c>
      <c r="B152" s="23" t="s">
        <v>136</v>
      </c>
      <c r="C152" s="10"/>
      <c r="D152" s="10"/>
      <c r="E152" s="10"/>
      <c r="F152" s="10"/>
    </row>
    <row r="153" spans="1:10" s="22" customFormat="1" ht="45" hidden="1" x14ac:dyDescent="0.3">
      <c r="A153" s="15" t="s">
        <v>144</v>
      </c>
      <c r="B153" s="23" t="s">
        <v>137</v>
      </c>
      <c r="C153" s="10"/>
      <c r="D153" s="10"/>
      <c r="E153" s="10"/>
      <c r="F153" s="10"/>
    </row>
    <row r="154" spans="1:10" s="22" customFormat="1" ht="30" hidden="1" x14ac:dyDescent="0.3">
      <c r="A154" s="15" t="s">
        <v>145</v>
      </c>
      <c r="B154" s="23" t="s">
        <v>138</v>
      </c>
      <c r="C154" s="10"/>
      <c r="D154" s="10"/>
      <c r="E154" s="10"/>
      <c r="F154" s="10"/>
    </row>
    <row r="155" spans="1:10" s="22" customFormat="1" ht="30" hidden="1" x14ac:dyDescent="0.3">
      <c r="A155" s="15" t="s">
        <v>146</v>
      </c>
      <c r="B155" s="23" t="s">
        <v>139</v>
      </c>
      <c r="C155" s="10"/>
      <c r="D155" s="10"/>
      <c r="E155" s="10"/>
      <c r="F155" s="10"/>
    </row>
    <row r="156" spans="1:10" s="22" customFormat="1" ht="30" hidden="1" x14ac:dyDescent="0.3">
      <c r="A156" s="15" t="s">
        <v>147</v>
      </c>
      <c r="B156" s="23" t="s">
        <v>140</v>
      </c>
      <c r="C156" s="10"/>
      <c r="D156" s="10"/>
      <c r="E156" s="10"/>
      <c r="F156" s="10"/>
    </row>
    <row r="157" spans="1:10" s="1" customFormat="1" x14ac:dyDescent="0.3">
      <c r="A157" s="64" t="s">
        <v>447</v>
      </c>
      <c r="B157" s="116" t="s">
        <v>448</v>
      </c>
      <c r="C157" s="116"/>
      <c r="D157" s="116"/>
      <c r="E157" s="116"/>
      <c r="F157" s="116"/>
      <c r="G157" s="123">
        <f>SUM(C158:C164)</f>
        <v>1</v>
      </c>
      <c r="H157" s="123">
        <f>COUNT(C158:C164)*2</f>
        <v>2</v>
      </c>
      <c r="I157" s="124">
        <f>G157/H157</f>
        <v>0.5</v>
      </c>
      <c r="J157" s="77"/>
    </row>
    <row r="158" spans="1:10" s="22" customFormat="1" ht="30" hidden="1" x14ac:dyDescent="0.3">
      <c r="A158" s="50" t="s">
        <v>175</v>
      </c>
      <c r="B158" s="40" t="s">
        <v>179</v>
      </c>
      <c r="C158" s="41"/>
      <c r="D158" s="41"/>
      <c r="E158" s="41"/>
      <c r="F158" s="41"/>
    </row>
    <row r="159" spans="1:10" s="22" customFormat="1" ht="30" hidden="1" x14ac:dyDescent="0.3">
      <c r="A159" s="15" t="s">
        <v>176</v>
      </c>
      <c r="B159" s="23" t="s">
        <v>180</v>
      </c>
      <c r="C159" s="10"/>
      <c r="D159" s="10"/>
      <c r="E159" s="10"/>
      <c r="F159" s="10"/>
    </row>
    <row r="160" spans="1:10" s="22" customFormat="1" ht="30" hidden="1" x14ac:dyDescent="0.3">
      <c r="A160" s="15" t="s">
        <v>177</v>
      </c>
      <c r="B160" s="23" t="s">
        <v>181</v>
      </c>
      <c r="C160" s="10"/>
      <c r="D160" s="10"/>
      <c r="E160" s="10"/>
      <c r="F160" s="10"/>
    </row>
    <row r="161" spans="1:10" s="1" customFormat="1" ht="30" x14ac:dyDescent="0.3">
      <c r="A161" s="65" t="s">
        <v>178</v>
      </c>
      <c r="B161" s="4" t="s">
        <v>449</v>
      </c>
      <c r="C161" s="9">
        <v>1</v>
      </c>
      <c r="D161" s="4" t="s">
        <v>277</v>
      </c>
      <c r="E161" s="4" t="s">
        <v>450</v>
      </c>
      <c r="F161" s="3"/>
      <c r="G161" s="123"/>
      <c r="H161" s="123"/>
      <c r="I161" s="124"/>
      <c r="J161" s="77"/>
    </row>
    <row r="162" spans="1:10" s="22" customFormat="1" ht="45" hidden="1" x14ac:dyDescent="0.3">
      <c r="A162" s="50" t="s">
        <v>182</v>
      </c>
      <c r="B162" s="40" t="s">
        <v>185</v>
      </c>
      <c r="C162" s="29"/>
      <c r="D162" s="30"/>
      <c r="E162" s="30"/>
      <c r="F162" s="31"/>
    </row>
    <row r="163" spans="1:10" s="22" customFormat="1" ht="45" hidden="1" x14ac:dyDescent="0.3">
      <c r="A163" s="15" t="s">
        <v>183</v>
      </c>
      <c r="B163" s="23" t="s">
        <v>186</v>
      </c>
      <c r="C163" s="29"/>
      <c r="D163" s="30"/>
      <c r="E163" s="30"/>
      <c r="F163" s="31"/>
    </row>
    <row r="164" spans="1:10" s="22" customFormat="1" ht="45" hidden="1" x14ac:dyDescent="0.3">
      <c r="A164" s="15" t="s">
        <v>184</v>
      </c>
      <c r="B164" s="23" t="s">
        <v>187</v>
      </c>
      <c r="C164" s="29"/>
      <c r="D164" s="30"/>
      <c r="E164" s="30"/>
      <c r="F164" s="31"/>
    </row>
    <row r="165" spans="1:10" s="1" customFormat="1" x14ac:dyDescent="0.3">
      <c r="A165" s="64" t="s">
        <v>451</v>
      </c>
      <c r="B165" s="116" t="s">
        <v>452</v>
      </c>
      <c r="C165" s="116"/>
      <c r="D165" s="116"/>
      <c r="E165" s="116"/>
      <c r="F165" s="116"/>
      <c r="G165" s="123">
        <f>SUM(C166:C171)</f>
        <v>6</v>
      </c>
      <c r="H165" s="123">
        <f>COUNT(C166:C171)*2</f>
        <v>12</v>
      </c>
      <c r="I165" s="124">
        <f>G165/H165</f>
        <v>0.5</v>
      </c>
      <c r="J165" s="77"/>
    </row>
    <row r="166" spans="1:10" s="1" customFormat="1" ht="45" x14ac:dyDescent="0.3">
      <c r="A166" s="65" t="s">
        <v>453</v>
      </c>
      <c r="B166" s="6" t="s">
        <v>454</v>
      </c>
      <c r="C166" s="9">
        <v>1</v>
      </c>
      <c r="D166" s="6" t="s">
        <v>277</v>
      </c>
      <c r="E166" s="5" t="s">
        <v>635</v>
      </c>
      <c r="F166" s="5"/>
      <c r="G166" s="123"/>
      <c r="H166" s="123"/>
      <c r="I166" s="124"/>
      <c r="J166" s="77"/>
    </row>
    <row r="167" spans="1:10" s="1" customFormat="1" ht="30" x14ac:dyDescent="0.3">
      <c r="A167" s="65" t="s">
        <v>455</v>
      </c>
      <c r="B167" s="4" t="s">
        <v>456</v>
      </c>
      <c r="C167" s="9">
        <v>1</v>
      </c>
      <c r="D167" s="4" t="s">
        <v>277</v>
      </c>
      <c r="E167" s="4" t="s">
        <v>457</v>
      </c>
      <c r="F167" s="3"/>
      <c r="G167" s="123"/>
      <c r="H167" s="123"/>
      <c r="I167" s="124"/>
      <c r="J167" s="77"/>
    </row>
    <row r="168" spans="1:10" s="1" customFormat="1" ht="30" x14ac:dyDescent="0.3">
      <c r="A168" s="65" t="s">
        <v>458</v>
      </c>
      <c r="B168" s="4" t="s">
        <v>459</v>
      </c>
      <c r="C168" s="9">
        <v>1</v>
      </c>
      <c r="D168" s="4" t="s">
        <v>277</v>
      </c>
      <c r="E168" s="4" t="s">
        <v>460</v>
      </c>
      <c r="F168" s="3"/>
      <c r="G168" s="123"/>
      <c r="H168" s="123"/>
      <c r="I168" s="124"/>
      <c r="J168" s="77"/>
    </row>
    <row r="169" spans="1:10" s="1" customFormat="1" ht="45" x14ac:dyDescent="0.3">
      <c r="A169" s="65" t="s">
        <v>461</v>
      </c>
      <c r="B169" s="3" t="s">
        <v>636</v>
      </c>
      <c r="C169" s="9">
        <v>1</v>
      </c>
      <c r="D169" s="4" t="s">
        <v>276</v>
      </c>
      <c r="E169" s="4" t="s">
        <v>462</v>
      </c>
      <c r="F169" s="3"/>
      <c r="G169" s="123"/>
      <c r="H169" s="123"/>
      <c r="I169" s="124"/>
      <c r="J169" s="77"/>
    </row>
    <row r="170" spans="1:10" s="1" customFormat="1" ht="30" x14ac:dyDescent="0.3">
      <c r="A170" s="65" t="s">
        <v>463</v>
      </c>
      <c r="B170" s="4" t="s">
        <v>464</v>
      </c>
      <c r="C170" s="9">
        <v>1</v>
      </c>
      <c r="D170" s="4" t="s">
        <v>277</v>
      </c>
      <c r="E170" s="4" t="s">
        <v>465</v>
      </c>
      <c r="F170" s="3"/>
      <c r="G170" s="123"/>
      <c r="H170" s="123"/>
      <c r="I170" s="124"/>
      <c r="J170" s="77"/>
    </row>
    <row r="171" spans="1:10" s="1" customFormat="1" ht="30" x14ac:dyDescent="0.3">
      <c r="A171" s="65" t="s">
        <v>466</v>
      </c>
      <c r="B171" s="4" t="s">
        <v>467</v>
      </c>
      <c r="C171" s="9">
        <v>1</v>
      </c>
      <c r="D171" s="4" t="s">
        <v>314</v>
      </c>
      <c r="E171" s="4" t="s">
        <v>468</v>
      </c>
      <c r="F171" s="63"/>
      <c r="G171" s="123"/>
      <c r="H171" s="123"/>
      <c r="I171" s="124"/>
      <c r="J171" s="77"/>
    </row>
    <row r="172" spans="1:10" s="8" customFormat="1" hidden="1" x14ac:dyDescent="0.3">
      <c r="A172" s="50" t="s">
        <v>188</v>
      </c>
      <c r="B172" s="110" t="s">
        <v>189</v>
      </c>
      <c r="C172" s="110"/>
      <c r="D172" s="110"/>
      <c r="E172" s="110"/>
      <c r="F172" s="110"/>
      <c r="G172" s="8">
        <f>SUM(C173:C179)</f>
        <v>0</v>
      </c>
      <c r="H172" s="8">
        <f>COUNT(C173:C179)*2</f>
        <v>0</v>
      </c>
    </row>
    <row r="173" spans="1:10" s="22" customFormat="1" ht="30" hidden="1" x14ac:dyDescent="0.3">
      <c r="A173" s="50" t="s">
        <v>190</v>
      </c>
      <c r="B173" s="40" t="s">
        <v>197</v>
      </c>
      <c r="C173" s="52"/>
      <c r="D173" s="30"/>
      <c r="E173" s="30"/>
      <c r="F173" s="53"/>
    </row>
    <row r="174" spans="1:10" s="22" customFormat="1" hidden="1" x14ac:dyDescent="0.3">
      <c r="A174" s="15" t="s">
        <v>191</v>
      </c>
      <c r="B174" s="23" t="s">
        <v>198</v>
      </c>
      <c r="C174" s="32"/>
      <c r="D174" s="33"/>
      <c r="E174" s="33"/>
      <c r="F174" s="34"/>
    </row>
    <row r="175" spans="1:10" s="22" customFormat="1" ht="30" hidden="1" x14ac:dyDescent="0.3">
      <c r="A175" s="15" t="s">
        <v>192</v>
      </c>
      <c r="B175" s="23" t="s">
        <v>199</v>
      </c>
      <c r="C175" s="32"/>
      <c r="D175" s="33"/>
      <c r="E175" s="33"/>
      <c r="F175" s="34"/>
    </row>
    <row r="176" spans="1:10" s="22" customFormat="1" ht="30" hidden="1" x14ac:dyDescent="0.3">
      <c r="A176" s="15" t="s">
        <v>193</v>
      </c>
      <c r="B176" s="23" t="s">
        <v>200</v>
      </c>
      <c r="C176" s="32"/>
      <c r="D176" s="33"/>
      <c r="E176" s="33"/>
      <c r="F176" s="34"/>
    </row>
    <row r="177" spans="1:10" s="22" customFormat="1" ht="45" hidden="1" x14ac:dyDescent="0.3">
      <c r="A177" s="15" t="s">
        <v>194</v>
      </c>
      <c r="B177" s="23" t="s">
        <v>201</v>
      </c>
      <c r="C177" s="32"/>
      <c r="D177" s="33"/>
      <c r="E177" s="33"/>
      <c r="F177" s="34"/>
    </row>
    <row r="178" spans="1:10" s="22" customFormat="1" ht="30" hidden="1" x14ac:dyDescent="0.3">
      <c r="A178" s="15" t="s">
        <v>195</v>
      </c>
      <c r="B178" s="23" t="s">
        <v>202</v>
      </c>
      <c r="C178" s="32"/>
      <c r="D178" s="33"/>
      <c r="E178" s="33"/>
      <c r="F178" s="34"/>
    </row>
    <row r="179" spans="1:10" s="22" customFormat="1" ht="30" hidden="1" x14ac:dyDescent="0.3">
      <c r="A179" s="15" t="s">
        <v>196</v>
      </c>
      <c r="B179" s="23" t="s">
        <v>203</v>
      </c>
      <c r="C179" s="32"/>
      <c r="D179" s="33"/>
      <c r="E179" s="33"/>
      <c r="F179" s="34"/>
    </row>
    <row r="180" spans="1:10" s="1" customFormat="1" x14ac:dyDescent="0.3">
      <c r="A180" s="66"/>
      <c r="B180" s="113" t="s">
        <v>469</v>
      </c>
      <c r="C180" s="113"/>
      <c r="D180" s="113"/>
      <c r="E180" s="113"/>
      <c r="F180" s="113"/>
      <c r="G180" s="123">
        <f>G181+G187+G193+G204</f>
        <v>15</v>
      </c>
      <c r="H180" s="123">
        <f>H181+H187+H193+H204</f>
        <v>30</v>
      </c>
      <c r="I180" s="124">
        <f>G180/H180</f>
        <v>0.5</v>
      </c>
      <c r="J180" s="77"/>
    </row>
    <row r="181" spans="1:10" s="1" customFormat="1" x14ac:dyDescent="0.3">
      <c r="A181" s="64" t="s">
        <v>470</v>
      </c>
      <c r="B181" s="116" t="s">
        <v>471</v>
      </c>
      <c r="C181" s="116"/>
      <c r="D181" s="116"/>
      <c r="E181" s="116"/>
      <c r="F181" s="116"/>
      <c r="G181" s="123">
        <f>SUM(C182:C186)</f>
        <v>2</v>
      </c>
      <c r="H181" s="123">
        <f>COUNT(C182:C186)*2</f>
        <v>4</v>
      </c>
      <c r="I181" s="124">
        <f>G181/H181</f>
        <v>0.5</v>
      </c>
      <c r="J181" s="77"/>
    </row>
    <row r="182" spans="1:10" s="22" customFormat="1" ht="30" hidden="1" x14ac:dyDescent="0.3">
      <c r="A182" s="50" t="s">
        <v>204</v>
      </c>
      <c r="B182" s="40" t="s">
        <v>207</v>
      </c>
      <c r="C182" s="41"/>
      <c r="D182" s="41"/>
      <c r="E182" s="41"/>
      <c r="F182" s="41"/>
    </row>
    <row r="183" spans="1:10" s="22" customFormat="1" ht="45" hidden="1" x14ac:dyDescent="0.3">
      <c r="A183" s="15" t="s">
        <v>205</v>
      </c>
      <c r="B183" s="23" t="s">
        <v>208</v>
      </c>
      <c r="C183" s="10"/>
      <c r="D183" s="10"/>
      <c r="E183" s="10"/>
      <c r="F183" s="10"/>
    </row>
    <row r="184" spans="1:10" s="22" customFormat="1" ht="30" hidden="1" x14ac:dyDescent="0.3">
      <c r="A184" s="15" t="s">
        <v>206</v>
      </c>
      <c r="B184" s="23" t="s">
        <v>209</v>
      </c>
      <c r="C184" s="10"/>
      <c r="D184" s="10"/>
      <c r="E184" s="10"/>
      <c r="F184" s="10"/>
    </row>
    <row r="185" spans="1:10" s="1" customFormat="1" ht="30" x14ac:dyDescent="0.3">
      <c r="A185" s="65" t="s">
        <v>472</v>
      </c>
      <c r="B185" s="4" t="s">
        <v>473</v>
      </c>
      <c r="C185" s="9">
        <v>1</v>
      </c>
      <c r="D185" s="4" t="s">
        <v>474</v>
      </c>
      <c r="E185" s="4" t="s">
        <v>475</v>
      </c>
      <c r="F185" s="3"/>
      <c r="G185" s="123"/>
      <c r="H185" s="123"/>
      <c r="I185" s="124"/>
      <c r="J185" s="77"/>
    </row>
    <row r="186" spans="1:10" s="1" customFormat="1" ht="45" x14ac:dyDescent="0.3">
      <c r="A186" s="65" t="s">
        <v>476</v>
      </c>
      <c r="B186" s="4" t="s">
        <v>477</v>
      </c>
      <c r="C186" s="9">
        <v>1</v>
      </c>
      <c r="D186" s="4" t="s">
        <v>276</v>
      </c>
      <c r="E186" s="4" t="s">
        <v>478</v>
      </c>
      <c r="F186" s="3"/>
      <c r="G186" s="123"/>
      <c r="H186" s="123"/>
      <c r="I186" s="124"/>
      <c r="J186" s="77"/>
    </row>
    <row r="187" spans="1:10" s="1" customFormat="1" x14ac:dyDescent="0.3">
      <c r="A187" s="64" t="s">
        <v>479</v>
      </c>
      <c r="B187" s="116" t="s">
        <v>480</v>
      </c>
      <c r="C187" s="116"/>
      <c r="D187" s="116"/>
      <c r="E187" s="116"/>
      <c r="F187" s="116"/>
      <c r="G187" s="123">
        <f>SUM(C188:C192)</f>
        <v>5</v>
      </c>
      <c r="H187" s="123">
        <f>COUNT(C188:C192)*2</f>
        <v>10</v>
      </c>
      <c r="I187" s="124">
        <f>G187/H187</f>
        <v>0.5</v>
      </c>
      <c r="J187" s="77"/>
    </row>
    <row r="188" spans="1:10" s="1" customFormat="1" x14ac:dyDescent="0.3">
      <c r="A188" s="65" t="s">
        <v>481</v>
      </c>
      <c r="B188" s="4" t="s">
        <v>482</v>
      </c>
      <c r="C188" s="9">
        <v>1</v>
      </c>
      <c r="D188" s="4" t="s">
        <v>314</v>
      </c>
      <c r="E188" s="4" t="s">
        <v>483</v>
      </c>
      <c r="F188" s="63"/>
      <c r="G188" s="123"/>
      <c r="H188" s="123"/>
      <c r="I188" s="124"/>
      <c r="J188" s="77"/>
    </row>
    <row r="189" spans="1:10" s="1" customFormat="1" ht="30" x14ac:dyDescent="0.3">
      <c r="A189" s="65" t="s">
        <v>484</v>
      </c>
      <c r="B189" s="4" t="s">
        <v>485</v>
      </c>
      <c r="C189" s="9">
        <v>1</v>
      </c>
      <c r="D189" s="4" t="s">
        <v>276</v>
      </c>
      <c r="E189" s="4" t="s">
        <v>486</v>
      </c>
      <c r="F189" s="3"/>
      <c r="G189" s="123"/>
      <c r="H189" s="123"/>
      <c r="I189" s="124"/>
      <c r="J189" s="77"/>
    </row>
    <row r="190" spans="1:10" s="1" customFormat="1" ht="60" x14ac:dyDescent="0.3">
      <c r="A190" s="65" t="s">
        <v>487</v>
      </c>
      <c r="B190" s="4" t="s">
        <v>488</v>
      </c>
      <c r="C190" s="9">
        <v>1</v>
      </c>
      <c r="D190" s="4" t="s">
        <v>276</v>
      </c>
      <c r="E190" s="4" t="s">
        <v>489</v>
      </c>
      <c r="F190" s="3"/>
      <c r="G190" s="123"/>
      <c r="H190" s="123"/>
      <c r="I190" s="124"/>
      <c r="J190" s="77"/>
    </row>
    <row r="191" spans="1:10" s="1" customFormat="1" ht="30" x14ac:dyDescent="0.3">
      <c r="A191" s="65" t="s">
        <v>490</v>
      </c>
      <c r="B191" s="3" t="s">
        <v>637</v>
      </c>
      <c r="C191" s="9">
        <v>1</v>
      </c>
      <c r="D191" s="4" t="s">
        <v>276</v>
      </c>
      <c r="E191" s="4" t="s">
        <v>491</v>
      </c>
      <c r="F191" s="3"/>
      <c r="G191" s="123"/>
      <c r="H191" s="123"/>
      <c r="I191" s="124"/>
      <c r="J191" s="77"/>
    </row>
    <row r="192" spans="1:10" s="1" customFormat="1" x14ac:dyDescent="0.3">
      <c r="A192" s="65" t="s">
        <v>492</v>
      </c>
      <c r="B192" s="4" t="s">
        <v>493</v>
      </c>
      <c r="C192" s="9">
        <v>1</v>
      </c>
      <c r="D192" s="4" t="s">
        <v>276</v>
      </c>
      <c r="E192" s="4" t="s">
        <v>494</v>
      </c>
      <c r="F192" s="63"/>
      <c r="G192" s="123"/>
      <c r="H192" s="123"/>
      <c r="I192" s="124"/>
      <c r="J192" s="77"/>
    </row>
    <row r="193" spans="1:10" s="1" customFormat="1" x14ac:dyDescent="0.3">
      <c r="A193" s="64" t="s">
        <v>495</v>
      </c>
      <c r="B193" s="116" t="s">
        <v>496</v>
      </c>
      <c r="C193" s="116"/>
      <c r="D193" s="116"/>
      <c r="E193" s="116"/>
      <c r="F193" s="116"/>
      <c r="G193" s="123">
        <f>SUM(C194:C197)</f>
        <v>4</v>
      </c>
      <c r="H193" s="123">
        <f>COUNT(C194:C197)*2</f>
        <v>8</v>
      </c>
      <c r="I193" s="124">
        <f>G193/H193</f>
        <v>0.5</v>
      </c>
      <c r="J193" s="77"/>
    </row>
    <row r="194" spans="1:10" s="1" customFormat="1" x14ac:dyDescent="0.3">
      <c r="A194" s="65" t="s">
        <v>497</v>
      </c>
      <c r="B194" s="4" t="s">
        <v>498</v>
      </c>
      <c r="C194" s="9">
        <v>1</v>
      </c>
      <c r="D194" s="4" t="s">
        <v>276</v>
      </c>
      <c r="E194" s="4" t="s">
        <v>499</v>
      </c>
      <c r="F194" s="63"/>
      <c r="G194" s="123"/>
      <c r="H194" s="123"/>
      <c r="I194" s="124"/>
      <c r="J194" s="77"/>
    </row>
    <row r="195" spans="1:10" s="1" customFormat="1" ht="30" x14ac:dyDescent="0.3">
      <c r="A195" s="65" t="s">
        <v>500</v>
      </c>
      <c r="B195" s="4" t="s">
        <v>501</v>
      </c>
      <c r="C195" s="9">
        <v>1</v>
      </c>
      <c r="D195" s="4" t="s">
        <v>276</v>
      </c>
      <c r="E195" s="4" t="s">
        <v>502</v>
      </c>
      <c r="F195" s="3"/>
      <c r="G195" s="123"/>
      <c r="H195" s="123"/>
      <c r="I195" s="124"/>
      <c r="J195" s="77"/>
    </row>
    <row r="196" spans="1:10" s="1" customFormat="1" ht="30" x14ac:dyDescent="0.3">
      <c r="A196" s="65" t="s">
        <v>503</v>
      </c>
      <c r="B196" s="4" t="s">
        <v>504</v>
      </c>
      <c r="C196" s="9">
        <v>1</v>
      </c>
      <c r="D196" s="4" t="s">
        <v>314</v>
      </c>
      <c r="E196" s="4" t="s">
        <v>505</v>
      </c>
      <c r="F196" s="3"/>
      <c r="G196" s="123"/>
      <c r="H196" s="123"/>
      <c r="I196" s="124"/>
      <c r="J196" s="77"/>
    </row>
    <row r="197" spans="1:10" s="1" customFormat="1" ht="30" x14ac:dyDescent="0.3">
      <c r="A197" s="65" t="s">
        <v>506</v>
      </c>
      <c r="B197" s="4" t="s">
        <v>507</v>
      </c>
      <c r="C197" s="9">
        <v>1</v>
      </c>
      <c r="D197" s="4" t="s">
        <v>314</v>
      </c>
      <c r="E197" s="4" t="s">
        <v>508</v>
      </c>
      <c r="F197" s="3"/>
      <c r="G197" s="123"/>
      <c r="H197" s="123"/>
      <c r="I197" s="124"/>
      <c r="J197" s="77"/>
    </row>
    <row r="198" spans="1:10" s="8" customFormat="1" hidden="1" x14ac:dyDescent="0.3">
      <c r="A198" s="54" t="s">
        <v>210</v>
      </c>
      <c r="B198" s="116" t="s">
        <v>211</v>
      </c>
      <c r="C198" s="116"/>
      <c r="D198" s="116"/>
      <c r="E198" s="116"/>
      <c r="F198" s="116"/>
      <c r="G198" s="8">
        <f>SUM(C199:C203)</f>
        <v>0</v>
      </c>
      <c r="H198" s="8">
        <f>COUNT(C199:C203)*2</f>
        <v>0</v>
      </c>
    </row>
    <row r="199" spans="1:10" s="22" customFormat="1" ht="45" hidden="1" x14ac:dyDescent="0.3">
      <c r="A199" s="54" t="s">
        <v>212</v>
      </c>
      <c r="B199" s="40" t="s">
        <v>217</v>
      </c>
      <c r="C199" s="41"/>
      <c r="D199" s="41"/>
      <c r="E199" s="41"/>
      <c r="F199" s="41"/>
    </row>
    <row r="200" spans="1:10" s="22" customFormat="1" ht="30" hidden="1" x14ac:dyDescent="0.3">
      <c r="A200" s="18" t="s">
        <v>213</v>
      </c>
      <c r="B200" s="23" t="s">
        <v>218</v>
      </c>
      <c r="C200" s="10"/>
      <c r="D200" s="10"/>
      <c r="E200" s="10"/>
      <c r="F200" s="10"/>
    </row>
    <row r="201" spans="1:10" s="22" customFormat="1" ht="30" hidden="1" x14ac:dyDescent="0.3">
      <c r="A201" s="18" t="s">
        <v>214</v>
      </c>
      <c r="B201" s="23" t="s">
        <v>219</v>
      </c>
      <c r="C201" s="10"/>
      <c r="D201" s="10"/>
      <c r="E201" s="10"/>
      <c r="F201" s="10"/>
    </row>
    <row r="202" spans="1:10" s="22" customFormat="1" ht="30" hidden="1" x14ac:dyDescent="0.3">
      <c r="A202" s="18" t="s">
        <v>215</v>
      </c>
      <c r="B202" s="23" t="s">
        <v>220</v>
      </c>
      <c r="C202" s="10"/>
      <c r="D202" s="10"/>
      <c r="E202" s="10"/>
      <c r="F202" s="10"/>
    </row>
    <row r="203" spans="1:10" s="22" customFormat="1" ht="30" hidden="1" x14ac:dyDescent="0.3">
      <c r="A203" s="18" t="s">
        <v>216</v>
      </c>
      <c r="B203" s="23" t="s">
        <v>221</v>
      </c>
      <c r="C203" s="10"/>
      <c r="D203" s="10"/>
      <c r="E203" s="10"/>
      <c r="F203" s="10"/>
    </row>
    <row r="204" spans="1:10" s="1" customFormat="1" x14ac:dyDescent="0.3">
      <c r="A204" s="64" t="s">
        <v>509</v>
      </c>
      <c r="B204" s="116" t="s">
        <v>510</v>
      </c>
      <c r="C204" s="116"/>
      <c r="D204" s="116"/>
      <c r="E204" s="116"/>
      <c r="F204" s="116"/>
      <c r="G204" s="123">
        <f>SUM(C205:C209)</f>
        <v>4</v>
      </c>
      <c r="H204" s="123">
        <f>COUNT(C205:C209)*2</f>
        <v>8</v>
      </c>
      <c r="I204" s="124">
        <f>G204/H204</f>
        <v>0.5</v>
      </c>
      <c r="J204" s="77"/>
    </row>
    <row r="205" spans="1:10" s="1" customFormat="1" ht="45" x14ac:dyDescent="0.3">
      <c r="A205" s="65" t="s">
        <v>511</v>
      </c>
      <c r="B205" s="3" t="s">
        <v>638</v>
      </c>
      <c r="C205" s="9">
        <v>1</v>
      </c>
      <c r="D205" s="4" t="s">
        <v>276</v>
      </c>
      <c r="E205" s="4" t="s">
        <v>512</v>
      </c>
      <c r="F205" s="3"/>
      <c r="G205" s="123"/>
      <c r="H205" s="123"/>
      <c r="I205" s="124"/>
      <c r="J205" s="77"/>
    </row>
    <row r="206" spans="1:10" s="1" customFormat="1" ht="30" x14ac:dyDescent="0.3">
      <c r="A206" s="65" t="s">
        <v>513</v>
      </c>
      <c r="B206" s="4" t="s">
        <v>514</v>
      </c>
      <c r="C206" s="9">
        <v>1</v>
      </c>
      <c r="D206" s="4" t="s">
        <v>276</v>
      </c>
      <c r="E206" s="4" t="s">
        <v>515</v>
      </c>
      <c r="F206" s="3"/>
      <c r="G206" s="123"/>
      <c r="H206" s="123"/>
      <c r="I206" s="124"/>
      <c r="J206" s="77"/>
    </row>
    <row r="207" spans="1:10" s="1" customFormat="1" ht="30" x14ac:dyDescent="0.3">
      <c r="A207" s="65" t="s">
        <v>516</v>
      </c>
      <c r="B207" s="4" t="s">
        <v>517</v>
      </c>
      <c r="C207" s="9">
        <v>1</v>
      </c>
      <c r="D207" s="4" t="s">
        <v>276</v>
      </c>
      <c r="E207" s="4" t="s">
        <v>462</v>
      </c>
      <c r="F207" s="3"/>
      <c r="G207" s="123"/>
      <c r="H207" s="123"/>
      <c r="I207" s="124"/>
      <c r="J207" s="77"/>
    </row>
    <row r="208" spans="1:10" s="1" customFormat="1" ht="45" x14ac:dyDescent="0.3">
      <c r="A208" s="65" t="s">
        <v>518</v>
      </c>
      <c r="B208" s="3" t="s">
        <v>639</v>
      </c>
      <c r="C208" s="9">
        <v>1</v>
      </c>
      <c r="D208" s="4" t="s">
        <v>276</v>
      </c>
      <c r="E208" s="4" t="s">
        <v>519</v>
      </c>
      <c r="F208" s="3"/>
      <c r="G208" s="123"/>
      <c r="H208" s="123"/>
      <c r="I208" s="124"/>
      <c r="J208" s="77"/>
    </row>
    <row r="209" spans="1:10" s="22" customFormat="1" ht="45" hidden="1" x14ac:dyDescent="0.3">
      <c r="A209" s="50" t="s">
        <v>223</v>
      </c>
      <c r="B209" s="55" t="s">
        <v>222</v>
      </c>
      <c r="C209" s="46"/>
      <c r="D209" s="47"/>
      <c r="E209" s="47"/>
      <c r="F209" s="46"/>
    </row>
    <row r="210" spans="1:10" s="1" customFormat="1" x14ac:dyDescent="0.3">
      <c r="A210" s="64"/>
      <c r="B210" s="113" t="s">
        <v>520</v>
      </c>
      <c r="C210" s="113"/>
      <c r="D210" s="113"/>
      <c r="E210" s="113"/>
      <c r="F210" s="113"/>
      <c r="G210" s="123">
        <f>G211+G214+G217+G220+G224</f>
        <v>11</v>
      </c>
      <c r="H210" s="123">
        <f>H211+H214+H217+H220+H224</f>
        <v>22</v>
      </c>
      <c r="I210" s="124">
        <f>G210/H210</f>
        <v>0.5</v>
      </c>
      <c r="J210" s="77"/>
    </row>
    <row r="211" spans="1:10" s="1" customFormat="1" x14ac:dyDescent="0.3">
      <c r="A211" s="64" t="s">
        <v>521</v>
      </c>
      <c r="B211" s="116" t="s">
        <v>522</v>
      </c>
      <c r="C211" s="116"/>
      <c r="D211" s="116"/>
      <c r="E211" s="116"/>
      <c r="F211" s="116"/>
      <c r="G211" s="123">
        <f>SUM(C212:C213)</f>
        <v>2</v>
      </c>
      <c r="H211" s="123">
        <f>COUNT(C212:C213)*2</f>
        <v>4</v>
      </c>
      <c r="I211" s="124">
        <f>G211/H211</f>
        <v>0.5</v>
      </c>
      <c r="J211" s="77"/>
    </row>
    <row r="212" spans="1:10" s="1" customFormat="1" ht="30" x14ac:dyDescent="0.3">
      <c r="A212" s="65" t="s">
        <v>523</v>
      </c>
      <c r="B212" s="4" t="s">
        <v>524</v>
      </c>
      <c r="C212" s="9">
        <v>1</v>
      </c>
      <c r="D212" s="4" t="s">
        <v>276</v>
      </c>
      <c r="E212" s="4" t="s">
        <v>525</v>
      </c>
      <c r="F212" s="3"/>
      <c r="G212" s="123"/>
      <c r="H212" s="123"/>
      <c r="I212" s="124"/>
      <c r="J212" s="77"/>
    </row>
    <row r="213" spans="1:10" s="1" customFormat="1" ht="30" x14ac:dyDescent="0.3">
      <c r="A213" s="65" t="s">
        <v>526</v>
      </c>
      <c r="B213" s="4" t="s">
        <v>527</v>
      </c>
      <c r="C213" s="9">
        <v>1</v>
      </c>
      <c r="D213" s="4" t="s">
        <v>276</v>
      </c>
      <c r="E213" s="4" t="s">
        <v>528</v>
      </c>
      <c r="F213" s="3"/>
      <c r="G213" s="123"/>
      <c r="H213" s="123"/>
      <c r="I213" s="124"/>
      <c r="J213" s="77"/>
    </row>
    <row r="214" spans="1:10" s="1" customFormat="1" x14ac:dyDescent="0.3">
      <c r="A214" s="64" t="s">
        <v>529</v>
      </c>
      <c r="B214" s="116" t="s">
        <v>530</v>
      </c>
      <c r="C214" s="116"/>
      <c r="D214" s="116"/>
      <c r="E214" s="116"/>
      <c r="F214" s="116"/>
      <c r="G214" s="123">
        <f>SUM(C215:C216)</f>
        <v>2</v>
      </c>
      <c r="H214" s="123">
        <f>COUNT(C215:C216)*2</f>
        <v>4</v>
      </c>
      <c r="I214" s="124">
        <f>G214/H214</f>
        <v>0.5</v>
      </c>
      <c r="J214" s="77"/>
    </row>
    <row r="215" spans="1:10" s="1" customFormat="1" ht="30" x14ac:dyDescent="0.3">
      <c r="A215" s="65" t="s">
        <v>531</v>
      </c>
      <c r="B215" s="4" t="s">
        <v>532</v>
      </c>
      <c r="C215" s="9">
        <v>1</v>
      </c>
      <c r="D215" s="4" t="s">
        <v>276</v>
      </c>
      <c r="E215" s="4" t="s">
        <v>533</v>
      </c>
      <c r="F215" s="3"/>
      <c r="G215" s="123"/>
      <c r="H215" s="123"/>
      <c r="I215" s="124"/>
      <c r="J215" s="77"/>
    </row>
    <row r="216" spans="1:10" s="1" customFormat="1" ht="30" x14ac:dyDescent="0.3">
      <c r="A216" s="65" t="s">
        <v>534</v>
      </c>
      <c r="B216" s="4" t="s">
        <v>535</v>
      </c>
      <c r="C216" s="9">
        <v>1</v>
      </c>
      <c r="D216" s="4" t="s">
        <v>276</v>
      </c>
      <c r="E216" s="4" t="s">
        <v>536</v>
      </c>
      <c r="F216" s="3"/>
      <c r="G216" s="123"/>
      <c r="H216" s="123"/>
      <c r="I216" s="124"/>
      <c r="J216" s="77"/>
    </row>
    <row r="217" spans="1:10" s="1" customFormat="1" x14ac:dyDescent="0.3">
      <c r="A217" s="64" t="s">
        <v>537</v>
      </c>
      <c r="B217" s="116" t="s">
        <v>538</v>
      </c>
      <c r="C217" s="116"/>
      <c r="D217" s="116"/>
      <c r="E217" s="116"/>
      <c r="F217" s="116"/>
      <c r="G217" s="123">
        <f>SUM(C218:C219)</f>
        <v>2</v>
      </c>
      <c r="H217" s="123">
        <f>COUNT(C218:C219)*2</f>
        <v>4</v>
      </c>
      <c r="I217" s="124">
        <f>G217/H217</f>
        <v>0.5</v>
      </c>
      <c r="J217" s="77"/>
    </row>
    <row r="218" spans="1:10" s="1" customFormat="1" ht="30" x14ac:dyDescent="0.3">
      <c r="A218" s="65" t="s">
        <v>539</v>
      </c>
      <c r="B218" s="4" t="s">
        <v>540</v>
      </c>
      <c r="C218" s="9">
        <v>1</v>
      </c>
      <c r="D218" s="4" t="s">
        <v>276</v>
      </c>
      <c r="E218" s="4" t="s">
        <v>541</v>
      </c>
      <c r="F218" s="3"/>
      <c r="G218" s="123"/>
      <c r="H218" s="123"/>
      <c r="I218" s="124"/>
      <c r="J218" s="77"/>
    </row>
    <row r="219" spans="1:10" s="1" customFormat="1" ht="45" x14ac:dyDescent="0.3">
      <c r="A219" s="65" t="s">
        <v>542</v>
      </c>
      <c r="B219" s="4" t="s">
        <v>543</v>
      </c>
      <c r="C219" s="9">
        <v>1</v>
      </c>
      <c r="D219" s="4" t="s">
        <v>276</v>
      </c>
      <c r="E219" s="4" t="s">
        <v>544</v>
      </c>
      <c r="F219" s="3"/>
      <c r="G219" s="123"/>
      <c r="H219" s="123"/>
      <c r="I219" s="124"/>
      <c r="J219" s="77"/>
    </row>
    <row r="220" spans="1:10" s="1" customFormat="1" x14ac:dyDescent="0.3">
      <c r="A220" s="64" t="s">
        <v>545</v>
      </c>
      <c r="B220" s="116" t="s">
        <v>546</v>
      </c>
      <c r="C220" s="116"/>
      <c r="D220" s="116"/>
      <c r="E220" s="116"/>
      <c r="F220" s="116"/>
      <c r="G220" s="123">
        <f>SUM(C221:C223)</f>
        <v>2</v>
      </c>
      <c r="H220" s="123">
        <f>COUNT(C221:C223)*2</f>
        <v>4</v>
      </c>
      <c r="I220" s="124">
        <f>G220/H220</f>
        <v>0.5</v>
      </c>
      <c r="J220" s="77"/>
    </row>
    <row r="221" spans="1:10" s="1" customFormat="1" ht="60" x14ac:dyDescent="0.3">
      <c r="A221" s="65" t="s">
        <v>547</v>
      </c>
      <c r="B221" s="3" t="s">
        <v>640</v>
      </c>
      <c r="C221" s="9">
        <v>1</v>
      </c>
      <c r="D221" s="4" t="s">
        <v>276</v>
      </c>
      <c r="E221" s="4" t="s">
        <v>548</v>
      </c>
      <c r="F221" s="3"/>
      <c r="G221" s="123"/>
      <c r="H221" s="123"/>
      <c r="I221" s="124"/>
      <c r="J221" s="77"/>
    </row>
    <row r="222" spans="1:10" s="1" customFormat="1" ht="45" x14ac:dyDescent="0.3">
      <c r="A222" s="65" t="s">
        <v>549</v>
      </c>
      <c r="B222" s="3" t="s">
        <v>641</v>
      </c>
      <c r="C222" s="9">
        <v>1</v>
      </c>
      <c r="D222" s="4" t="s">
        <v>276</v>
      </c>
      <c r="E222" s="3" t="s">
        <v>642</v>
      </c>
      <c r="F222" s="3"/>
      <c r="G222" s="123"/>
      <c r="H222" s="123"/>
      <c r="I222" s="124"/>
      <c r="J222" s="77"/>
    </row>
    <row r="223" spans="1:10" s="22" customFormat="1" ht="30" hidden="1" x14ac:dyDescent="0.3">
      <c r="A223" s="50" t="s">
        <v>225</v>
      </c>
      <c r="B223" s="55" t="s">
        <v>224</v>
      </c>
      <c r="C223" s="46"/>
      <c r="D223" s="47"/>
      <c r="E223" s="46"/>
      <c r="F223" s="46"/>
    </row>
    <row r="224" spans="1:10" s="1" customFormat="1" x14ac:dyDescent="0.3">
      <c r="A224" s="64" t="s">
        <v>550</v>
      </c>
      <c r="B224" s="116" t="s">
        <v>551</v>
      </c>
      <c r="C224" s="116"/>
      <c r="D224" s="116"/>
      <c r="E224" s="116"/>
      <c r="F224" s="116"/>
      <c r="G224" s="123">
        <f>SUM(C225:C227)</f>
        <v>3</v>
      </c>
      <c r="H224" s="123">
        <f>COUNT(C225:C227)*2</f>
        <v>6</v>
      </c>
      <c r="I224" s="124">
        <f>G224/H224</f>
        <v>0.5</v>
      </c>
      <c r="J224" s="77"/>
    </row>
    <row r="225" spans="1:10" s="1" customFormat="1" ht="30" x14ac:dyDescent="0.3">
      <c r="A225" s="65" t="s">
        <v>552</v>
      </c>
      <c r="B225" s="4" t="s">
        <v>553</v>
      </c>
      <c r="C225" s="9">
        <v>1</v>
      </c>
      <c r="D225" s="4" t="s">
        <v>277</v>
      </c>
      <c r="E225" s="4" t="s">
        <v>554</v>
      </c>
      <c r="F225" s="3"/>
      <c r="G225" s="123"/>
      <c r="H225" s="123"/>
      <c r="I225" s="124"/>
      <c r="J225" s="77"/>
    </row>
    <row r="226" spans="1:10" s="1" customFormat="1" ht="30" x14ac:dyDescent="0.3">
      <c r="A226" s="65" t="s">
        <v>555</v>
      </c>
      <c r="B226" s="4" t="s">
        <v>556</v>
      </c>
      <c r="C226" s="9">
        <v>1</v>
      </c>
      <c r="D226" s="4" t="s">
        <v>276</v>
      </c>
      <c r="E226" s="4" t="s">
        <v>557</v>
      </c>
      <c r="F226" s="3"/>
      <c r="G226" s="123"/>
      <c r="H226" s="123"/>
      <c r="I226" s="124"/>
      <c r="J226" s="77"/>
    </row>
    <row r="227" spans="1:10" s="1" customFormat="1" ht="30" x14ac:dyDescent="0.3">
      <c r="A227" s="65" t="s">
        <v>558</v>
      </c>
      <c r="B227" s="4" t="s">
        <v>559</v>
      </c>
      <c r="C227" s="9">
        <v>1</v>
      </c>
      <c r="D227" s="4" t="s">
        <v>277</v>
      </c>
      <c r="E227" s="4" t="s">
        <v>560</v>
      </c>
      <c r="F227" s="3"/>
      <c r="G227" s="123"/>
      <c r="H227" s="123"/>
      <c r="I227" s="124"/>
      <c r="J227" s="77"/>
    </row>
    <row r="228" spans="1:10" s="1" customFormat="1" x14ac:dyDescent="0.3">
      <c r="A228" s="64"/>
      <c r="B228" s="113" t="s">
        <v>561</v>
      </c>
      <c r="C228" s="113"/>
      <c r="D228" s="113"/>
      <c r="E228" s="113"/>
      <c r="F228" s="113"/>
      <c r="G228" s="123">
        <f>G229</f>
        <v>5</v>
      </c>
      <c r="H228" s="123">
        <f>H229</f>
        <v>10</v>
      </c>
      <c r="I228" s="124">
        <f>G228/H228</f>
        <v>0.5</v>
      </c>
      <c r="J228" s="77"/>
    </row>
    <row r="229" spans="1:10" s="1" customFormat="1" x14ac:dyDescent="0.3">
      <c r="A229" s="64" t="s">
        <v>562</v>
      </c>
      <c r="B229" s="116" t="s">
        <v>563</v>
      </c>
      <c r="C229" s="116"/>
      <c r="D229" s="116"/>
      <c r="E229" s="116"/>
      <c r="F229" s="116"/>
      <c r="G229" s="123">
        <f>SUM(C230:C235)</f>
        <v>5</v>
      </c>
      <c r="H229" s="123">
        <f>COUNT(C230:C235)*2</f>
        <v>10</v>
      </c>
      <c r="I229" s="124">
        <f>G229/H229</f>
        <v>0.5</v>
      </c>
      <c r="J229" s="77"/>
    </row>
    <row r="230" spans="1:10" s="1" customFormat="1" ht="30" x14ac:dyDescent="0.3">
      <c r="A230" s="65" t="s">
        <v>564</v>
      </c>
      <c r="B230" s="4" t="s">
        <v>565</v>
      </c>
      <c r="C230" s="9">
        <v>1</v>
      </c>
      <c r="D230" s="4" t="s">
        <v>276</v>
      </c>
      <c r="E230" s="4" t="s">
        <v>566</v>
      </c>
      <c r="F230" s="3"/>
      <c r="G230" s="123"/>
      <c r="H230" s="123"/>
      <c r="I230" s="124"/>
      <c r="J230" s="77"/>
    </row>
    <row r="231" spans="1:10" s="1" customFormat="1" ht="60" x14ac:dyDescent="0.3">
      <c r="A231" s="65" t="s">
        <v>567</v>
      </c>
      <c r="B231" s="4" t="s">
        <v>568</v>
      </c>
      <c r="C231" s="9">
        <v>1</v>
      </c>
      <c r="D231" s="4" t="s">
        <v>276</v>
      </c>
      <c r="E231" s="3" t="s">
        <v>643</v>
      </c>
      <c r="F231" s="3"/>
      <c r="G231" s="123"/>
      <c r="H231" s="123"/>
      <c r="I231" s="124"/>
      <c r="J231" s="77"/>
    </row>
    <row r="232" spans="1:10" s="1" customFormat="1" ht="30" x14ac:dyDescent="0.3">
      <c r="A232" s="65" t="s">
        <v>569</v>
      </c>
      <c r="B232" s="3" t="s">
        <v>644</v>
      </c>
      <c r="C232" s="9">
        <v>1</v>
      </c>
      <c r="D232" s="4" t="s">
        <v>276</v>
      </c>
      <c r="E232" s="4" t="s">
        <v>570</v>
      </c>
      <c r="F232" s="3"/>
      <c r="G232" s="123"/>
      <c r="H232" s="123"/>
      <c r="I232" s="124"/>
      <c r="J232" s="77"/>
    </row>
    <row r="233" spans="1:10" s="1" customFormat="1" ht="75" x14ac:dyDescent="0.3">
      <c r="A233" s="65" t="s">
        <v>571</v>
      </c>
      <c r="B233" s="4" t="s">
        <v>572</v>
      </c>
      <c r="C233" s="9">
        <v>1</v>
      </c>
      <c r="D233" s="4" t="s">
        <v>276</v>
      </c>
      <c r="E233" s="3" t="s">
        <v>645</v>
      </c>
      <c r="F233" s="3"/>
      <c r="G233" s="123"/>
      <c r="H233" s="123"/>
      <c r="I233" s="124"/>
      <c r="J233" s="77"/>
    </row>
    <row r="234" spans="1:10" s="1" customFormat="1" ht="30" x14ac:dyDescent="0.3">
      <c r="A234" s="65" t="s">
        <v>573</v>
      </c>
      <c r="B234" s="4" t="s">
        <v>574</v>
      </c>
      <c r="C234" s="9">
        <v>1</v>
      </c>
      <c r="D234" s="4" t="s">
        <v>276</v>
      </c>
      <c r="E234" s="4" t="s">
        <v>575</v>
      </c>
      <c r="F234" s="3"/>
      <c r="G234" s="123"/>
      <c r="H234" s="123"/>
      <c r="I234" s="124"/>
      <c r="J234" s="77"/>
    </row>
    <row r="235" spans="1:10" s="22" customFormat="1" ht="45" hidden="1" x14ac:dyDescent="0.3">
      <c r="A235" s="50" t="s">
        <v>227</v>
      </c>
      <c r="B235" s="56" t="s">
        <v>226</v>
      </c>
      <c r="C235" s="57"/>
      <c r="D235" s="57"/>
      <c r="E235" s="57"/>
      <c r="F235" s="57"/>
    </row>
    <row r="236" spans="1:10" s="8" customFormat="1" hidden="1" x14ac:dyDescent="0.3">
      <c r="A236" s="58" t="s">
        <v>228</v>
      </c>
      <c r="B236" s="110" t="s">
        <v>229</v>
      </c>
      <c r="C236" s="110"/>
      <c r="D236" s="110"/>
      <c r="E236" s="110"/>
      <c r="F236" s="110"/>
      <c r="G236" s="8">
        <f>SUM(C237:C239)</f>
        <v>0</v>
      </c>
      <c r="H236" s="8">
        <f>COUNT(C237:C239)*2</f>
        <v>0</v>
      </c>
    </row>
    <row r="237" spans="1:10" s="22" customFormat="1" ht="30" hidden="1" x14ac:dyDescent="0.3">
      <c r="A237" s="58" t="s">
        <v>230</v>
      </c>
      <c r="B237" s="46" t="s">
        <v>233</v>
      </c>
      <c r="C237" s="59"/>
      <c r="D237" s="59"/>
      <c r="E237" s="59"/>
      <c r="F237" s="59"/>
    </row>
    <row r="238" spans="1:10" s="22" customFormat="1" ht="30" hidden="1" x14ac:dyDescent="0.3">
      <c r="A238" s="19" t="s">
        <v>231</v>
      </c>
      <c r="B238" s="9" t="s">
        <v>234</v>
      </c>
      <c r="C238" s="35"/>
      <c r="D238" s="35"/>
      <c r="E238" s="35"/>
      <c r="F238" s="35"/>
    </row>
    <row r="239" spans="1:10" s="22" customFormat="1" ht="30" hidden="1" x14ac:dyDescent="0.3">
      <c r="A239" s="19" t="s">
        <v>232</v>
      </c>
      <c r="B239" s="9" t="s">
        <v>235</v>
      </c>
      <c r="C239" s="35"/>
      <c r="D239" s="35"/>
      <c r="E239" s="35"/>
      <c r="F239" s="35"/>
    </row>
    <row r="240" spans="1:10" s="8" customFormat="1" hidden="1" x14ac:dyDescent="0.3">
      <c r="A240" s="19" t="s">
        <v>236</v>
      </c>
      <c r="B240" s="110" t="s">
        <v>237</v>
      </c>
      <c r="C240" s="110"/>
      <c r="D240" s="110"/>
      <c r="E240" s="110"/>
      <c r="F240" s="110"/>
      <c r="G240" s="8">
        <f>SUM(C241:C243)</f>
        <v>0</v>
      </c>
      <c r="H240" s="8">
        <f>COUNT(C241:C243)*2</f>
        <v>0</v>
      </c>
    </row>
    <row r="241" spans="1:10" s="22" customFormat="1" ht="45" hidden="1" x14ac:dyDescent="0.3">
      <c r="A241" s="58" t="s">
        <v>238</v>
      </c>
      <c r="B241" s="46" t="s">
        <v>241</v>
      </c>
      <c r="C241" s="59"/>
      <c r="D241" s="59"/>
      <c r="E241" s="59"/>
      <c r="F241" s="59"/>
    </row>
    <row r="242" spans="1:10" s="22" customFormat="1" ht="30" hidden="1" x14ac:dyDescent="0.3">
      <c r="A242" s="19" t="s">
        <v>239</v>
      </c>
      <c r="B242" s="9" t="s">
        <v>242</v>
      </c>
      <c r="C242" s="35"/>
      <c r="D242" s="35"/>
      <c r="E242" s="35"/>
      <c r="F242" s="35"/>
    </row>
    <row r="243" spans="1:10" s="22" customFormat="1" ht="30" hidden="1" x14ac:dyDescent="0.3">
      <c r="A243" s="19" t="s">
        <v>240</v>
      </c>
      <c r="B243" s="9" t="s">
        <v>243</v>
      </c>
      <c r="C243" s="35"/>
      <c r="D243" s="35"/>
      <c r="E243" s="35"/>
      <c r="F243" s="35"/>
    </row>
    <row r="244" spans="1:10" s="22" customFormat="1" hidden="1" x14ac:dyDescent="0.3">
      <c r="A244" s="20" t="s">
        <v>244</v>
      </c>
      <c r="B244" s="107" t="s">
        <v>245</v>
      </c>
      <c r="C244" s="108"/>
      <c r="D244" s="108"/>
      <c r="E244" s="108"/>
      <c r="F244" s="109"/>
      <c r="G244" s="22">
        <f>SUM(C245:C246)</f>
        <v>0</v>
      </c>
      <c r="H244" s="22">
        <f>COUNT(C245:C246)*2</f>
        <v>0</v>
      </c>
    </row>
    <row r="245" spans="1:10" s="22" customFormat="1" ht="30" hidden="1" x14ac:dyDescent="0.3">
      <c r="A245" s="19" t="s">
        <v>246</v>
      </c>
      <c r="B245" s="36" t="s">
        <v>248</v>
      </c>
      <c r="C245" s="35"/>
      <c r="D245" s="35"/>
      <c r="E245" s="35"/>
      <c r="F245" s="35"/>
    </row>
    <row r="246" spans="1:10" s="22" customFormat="1" ht="45" hidden="1" x14ac:dyDescent="0.3">
      <c r="A246" s="19" t="s">
        <v>247</v>
      </c>
      <c r="B246" s="36" t="s">
        <v>249</v>
      </c>
      <c r="C246" s="35"/>
      <c r="D246" s="35"/>
      <c r="E246" s="35"/>
      <c r="F246" s="35"/>
    </row>
    <row r="247" spans="1:10" s="22" customFormat="1" hidden="1" x14ac:dyDescent="0.3">
      <c r="A247" s="20" t="s">
        <v>250</v>
      </c>
      <c r="B247" s="107" t="s">
        <v>251</v>
      </c>
      <c r="C247" s="108"/>
      <c r="D247" s="108"/>
      <c r="E247" s="108"/>
      <c r="F247" s="109"/>
      <c r="G247" s="22">
        <f>SUM(C248:C252)</f>
        <v>0</v>
      </c>
      <c r="H247" s="22">
        <f>COUNT(C248:C252)*2</f>
        <v>0</v>
      </c>
    </row>
    <row r="248" spans="1:10" s="22" customFormat="1" ht="30" hidden="1" x14ac:dyDescent="0.3">
      <c r="A248" s="21" t="s">
        <v>257</v>
      </c>
      <c r="B248" s="23" t="s">
        <v>252</v>
      </c>
      <c r="C248" s="35"/>
      <c r="D248" s="35"/>
      <c r="E248" s="35"/>
      <c r="F248" s="35"/>
    </row>
    <row r="249" spans="1:10" s="22" customFormat="1" ht="30" hidden="1" x14ac:dyDescent="0.3">
      <c r="A249" s="21" t="s">
        <v>258</v>
      </c>
      <c r="B249" s="23" t="s">
        <v>253</v>
      </c>
      <c r="C249" s="35"/>
      <c r="D249" s="35"/>
      <c r="E249" s="35"/>
      <c r="F249" s="35"/>
    </row>
    <row r="250" spans="1:10" s="22" customFormat="1" ht="30" hidden="1" x14ac:dyDescent="0.3">
      <c r="A250" s="21" t="s">
        <v>259</v>
      </c>
      <c r="B250" s="23" t="s">
        <v>254</v>
      </c>
      <c r="C250" s="35"/>
      <c r="D250" s="35"/>
      <c r="E250" s="35"/>
      <c r="F250" s="35"/>
    </row>
    <row r="251" spans="1:10" s="22" customFormat="1" ht="30" hidden="1" x14ac:dyDescent="0.3">
      <c r="A251" s="21" t="s">
        <v>260</v>
      </c>
      <c r="B251" s="23" t="s">
        <v>255</v>
      </c>
      <c r="C251" s="35"/>
      <c r="D251" s="35"/>
      <c r="E251" s="35"/>
      <c r="F251" s="35"/>
    </row>
    <row r="252" spans="1:10" s="22" customFormat="1" hidden="1" x14ac:dyDescent="0.3">
      <c r="A252" s="21" t="s">
        <v>261</v>
      </c>
      <c r="B252" s="23" t="s">
        <v>256</v>
      </c>
      <c r="C252" s="35"/>
      <c r="D252" s="35"/>
      <c r="E252" s="35"/>
      <c r="F252" s="35"/>
    </row>
    <row r="253" spans="1:10" s="1" customFormat="1" x14ac:dyDescent="0.3">
      <c r="A253" s="64"/>
      <c r="B253" s="113" t="s">
        <v>262</v>
      </c>
      <c r="C253" s="113"/>
      <c r="D253" s="113"/>
      <c r="E253" s="113"/>
      <c r="F253" s="113"/>
      <c r="G253" s="123">
        <f>G254+G259+G264+G270+G276</f>
        <v>18</v>
      </c>
      <c r="H253" s="123">
        <f>H254+H259+H264+H270+H276</f>
        <v>36</v>
      </c>
      <c r="I253" s="124">
        <f>G253/H253</f>
        <v>0.5</v>
      </c>
      <c r="J253" s="77"/>
    </row>
    <row r="254" spans="1:10" s="1" customFormat="1" x14ac:dyDescent="0.3">
      <c r="A254" s="64" t="s">
        <v>576</v>
      </c>
      <c r="B254" s="116" t="s">
        <v>293</v>
      </c>
      <c r="C254" s="116"/>
      <c r="D254" s="116"/>
      <c r="E254" s="116"/>
      <c r="F254" s="116"/>
      <c r="G254" s="123">
        <f>SUM(C255:C258)</f>
        <v>3</v>
      </c>
      <c r="H254" s="123">
        <f>COUNT(C255:C258)*2</f>
        <v>6</v>
      </c>
      <c r="I254" s="124">
        <f>G254/H254</f>
        <v>0.5</v>
      </c>
      <c r="J254" s="77"/>
    </row>
    <row r="255" spans="1:10" s="22" customFormat="1" ht="45" hidden="1" x14ac:dyDescent="0.3">
      <c r="A255" s="44" t="s">
        <v>263</v>
      </c>
      <c r="B255" s="37" t="s">
        <v>264</v>
      </c>
      <c r="C255" s="41"/>
      <c r="D255" s="41"/>
      <c r="E255" s="60"/>
      <c r="F255" s="59"/>
    </row>
    <row r="256" spans="1:10" s="1" customFormat="1" ht="30" x14ac:dyDescent="0.3">
      <c r="A256" s="65" t="s">
        <v>286</v>
      </c>
      <c r="B256" s="1" t="s">
        <v>279</v>
      </c>
      <c r="C256" s="9">
        <v>1</v>
      </c>
      <c r="D256" s="4" t="s">
        <v>278</v>
      </c>
      <c r="E256" s="4" t="s">
        <v>577</v>
      </c>
      <c r="F256" s="5"/>
      <c r="G256" s="123"/>
      <c r="H256" s="123"/>
      <c r="I256" s="124"/>
      <c r="J256" s="77"/>
    </row>
    <row r="257" spans="1:10" s="1" customFormat="1" ht="45" x14ac:dyDescent="0.3">
      <c r="A257" s="65" t="s">
        <v>287</v>
      </c>
      <c r="B257" s="1" t="s">
        <v>280</v>
      </c>
      <c r="C257" s="9">
        <v>1</v>
      </c>
      <c r="D257" s="3" t="s">
        <v>278</v>
      </c>
      <c r="E257" s="3" t="s">
        <v>646</v>
      </c>
      <c r="F257" s="2"/>
      <c r="G257" s="123"/>
      <c r="H257" s="123"/>
      <c r="I257" s="124"/>
      <c r="J257" s="77"/>
    </row>
    <row r="258" spans="1:10" s="1" customFormat="1" ht="30" x14ac:dyDescent="0.3">
      <c r="A258" s="65" t="s">
        <v>288</v>
      </c>
      <c r="B258" s="1" t="s">
        <v>281</v>
      </c>
      <c r="C258" s="9">
        <v>1</v>
      </c>
      <c r="D258" s="4" t="s">
        <v>276</v>
      </c>
      <c r="E258" s="4" t="s">
        <v>578</v>
      </c>
      <c r="F258" s="5"/>
      <c r="G258" s="123"/>
      <c r="H258" s="123"/>
      <c r="I258" s="124"/>
      <c r="J258" s="77"/>
    </row>
    <row r="259" spans="1:10" s="1" customFormat="1" x14ac:dyDescent="0.3">
      <c r="A259" s="64" t="s">
        <v>579</v>
      </c>
      <c r="B259" s="116" t="s">
        <v>294</v>
      </c>
      <c r="C259" s="116"/>
      <c r="D259" s="116"/>
      <c r="E259" s="116"/>
      <c r="F259" s="116"/>
      <c r="G259" s="123">
        <f>SUM(C260:C263)</f>
        <v>4</v>
      </c>
      <c r="H259" s="123">
        <f>COUNT(C260:C263)*2</f>
        <v>8</v>
      </c>
      <c r="I259" s="124">
        <f>G259/H259</f>
        <v>0.5</v>
      </c>
      <c r="J259" s="77"/>
    </row>
    <row r="260" spans="1:10" s="1" customFormat="1" ht="60" x14ac:dyDescent="0.3">
      <c r="A260" s="65" t="s">
        <v>289</v>
      </c>
      <c r="B260" s="1" t="s">
        <v>282</v>
      </c>
      <c r="C260" s="9">
        <v>1</v>
      </c>
      <c r="D260" s="3" t="s">
        <v>276</v>
      </c>
      <c r="E260" s="3" t="s">
        <v>647</v>
      </c>
      <c r="G260" s="123"/>
      <c r="H260" s="123"/>
      <c r="I260" s="124"/>
      <c r="J260" s="77"/>
    </row>
    <row r="261" spans="1:10" s="1" customFormat="1" ht="30" x14ac:dyDescent="0.3">
      <c r="A261" s="65" t="s">
        <v>290</v>
      </c>
      <c r="B261" s="1" t="s">
        <v>283</v>
      </c>
      <c r="C261" s="9">
        <v>1</v>
      </c>
      <c r="D261" s="4" t="s">
        <v>277</v>
      </c>
      <c r="E261" s="4" t="s">
        <v>580</v>
      </c>
      <c r="G261" s="123"/>
      <c r="H261" s="123"/>
      <c r="I261" s="124"/>
      <c r="J261" s="77"/>
    </row>
    <row r="262" spans="1:10" s="1" customFormat="1" ht="30" x14ac:dyDescent="0.3">
      <c r="A262" s="65" t="s">
        <v>291</v>
      </c>
      <c r="B262" s="1" t="s">
        <v>284</v>
      </c>
      <c r="C262" s="9">
        <v>1</v>
      </c>
      <c r="D262" s="4" t="s">
        <v>278</v>
      </c>
      <c r="E262" s="4" t="s">
        <v>581</v>
      </c>
      <c r="G262" s="123"/>
      <c r="H262" s="123"/>
      <c r="I262" s="124"/>
      <c r="J262" s="77"/>
    </row>
    <row r="263" spans="1:10" s="1" customFormat="1" ht="30" x14ac:dyDescent="0.3">
      <c r="A263" s="65" t="s">
        <v>292</v>
      </c>
      <c r="B263" s="1" t="s">
        <v>285</v>
      </c>
      <c r="C263" s="9">
        <v>1</v>
      </c>
      <c r="D263" s="4" t="s">
        <v>277</v>
      </c>
      <c r="E263" s="4" t="s">
        <v>582</v>
      </c>
      <c r="G263" s="123"/>
      <c r="H263" s="123"/>
      <c r="I263" s="124"/>
      <c r="J263" s="77"/>
    </row>
    <row r="264" spans="1:10" s="1" customFormat="1" x14ac:dyDescent="0.3">
      <c r="A264" s="64" t="s">
        <v>583</v>
      </c>
      <c r="B264" s="116" t="s">
        <v>584</v>
      </c>
      <c r="C264" s="116"/>
      <c r="D264" s="116"/>
      <c r="E264" s="116"/>
      <c r="F264" s="116"/>
      <c r="G264" s="123">
        <f>SUM(C265:C269)</f>
        <v>4</v>
      </c>
      <c r="H264" s="123">
        <f>COUNT(C265:C269)*2</f>
        <v>8</v>
      </c>
      <c r="I264" s="124">
        <f>G264/H264</f>
        <v>0.5</v>
      </c>
      <c r="J264" s="77"/>
    </row>
    <row r="265" spans="1:10" s="1" customFormat="1" ht="60" x14ac:dyDescent="0.3">
      <c r="A265" s="65" t="s">
        <v>585</v>
      </c>
      <c r="B265" s="4" t="s">
        <v>586</v>
      </c>
      <c r="C265" s="9">
        <v>1</v>
      </c>
      <c r="D265" s="4" t="s">
        <v>276</v>
      </c>
      <c r="E265" s="4" t="s">
        <v>587</v>
      </c>
      <c r="F265" s="3"/>
      <c r="G265" s="123"/>
      <c r="H265" s="123"/>
      <c r="I265" s="124"/>
      <c r="J265" s="77"/>
    </row>
    <row r="266" spans="1:10" s="1" customFormat="1" ht="30" x14ac:dyDescent="0.3">
      <c r="A266" s="65" t="s">
        <v>588</v>
      </c>
      <c r="B266" s="4" t="s">
        <v>589</v>
      </c>
      <c r="C266" s="9">
        <v>1</v>
      </c>
      <c r="D266" s="4" t="s">
        <v>276</v>
      </c>
      <c r="E266" s="4" t="s">
        <v>590</v>
      </c>
      <c r="F266" s="3"/>
      <c r="G266" s="123"/>
      <c r="H266" s="123"/>
      <c r="I266" s="124"/>
      <c r="J266" s="77"/>
    </row>
    <row r="267" spans="1:10" s="1" customFormat="1" ht="30" x14ac:dyDescent="0.3">
      <c r="A267" s="65" t="s">
        <v>591</v>
      </c>
      <c r="B267" s="4" t="s">
        <v>592</v>
      </c>
      <c r="C267" s="9">
        <v>1</v>
      </c>
      <c r="D267" s="4" t="s">
        <v>276</v>
      </c>
      <c r="E267" s="4" t="s">
        <v>593</v>
      </c>
      <c r="F267" s="3"/>
      <c r="G267" s="123"/>
      <c r="H267" s="123"/>
      <c r="I267" s="124"/>
      <c r="J267" s="77"/>
    </row>
    <row r="268" spans="1:10" s="1" customFormat="1" ht="30" x14ac:dyDescent="0.3">
      <c r="A268" s="65" t="s">
        <v>594</v>
      </c>
      <c r="B268" s="4" t="s">
        <v>595</v>
      </c>
      <c r="C268" s="9">
        <v>1</v>
      </c>
      <c r="D268" s="4" t="s">
        <v>276</v>
      </c>
      <c r="E268" s="4" t="s">
        <v>596</v>
      </c>
      <c r="F268" s="3"/>
      <c r="G268" s="123"/>
      <c r="H268" s="123"/>
      <c r="I268" s="124"/>
      <c r="J268" s="77"/>
    </row>
    <row r="269" spans="1:10" s="22" customFormat="1" ht="45" hidden="1" x14ac:dyDescent="0.3">
      <c r="A269" s="50" t="s">
        <v>266</v>
      </c>
      <c r="B269" s="61" t="s">
        <v>265</v>
      </c>
      <c r="C269" s="57"/>
      <c r="D269" s="57"/>
      <c r="E269" s="57"/>
      <c r="F269" s="57"/>
    </row>
    <row r="270" spans="1:10" s="1" customFormat="1" x14ac:dyDescent="0.3">
      <c r="A270" s="64" t="s">
        <v>597</v>
      </c>
      <c r="B270" s="116" t="s">
        <v>272</v>
      </c>
      <c r="C270" s="116"/>
      <c r="D270" s="116"/>
      <c r="E270" s="116"/>
      <c r="F270" s="116"/>
      <c r="G270" s="123">
        <f>SUM(C271:C275)</f>
        <v>3</v>
      </c>
      <c r="H270" s="123">
        <f>COUNT(C271:C275)*2</f>
        <v>6</v>
      </c>
      <c r="I270" s="124">
        <f>G270/H270</f>
        <v>0.5</v>
      </c>
      <c r="J270" s="77"/>
    </row>
    <row r="271" spans="1:10" s="1" customFormat="1" ht="30" x14ac:dyDescent="0.3">
      <c r="A271" s="65" t="s">
        <v>598</v>
      </c>
      <c r="B271" s="1" t="s">
        <v>273</v>
      </c>
      <c r="C271" s="9">
        <v>1</v>
      </c>
      <c r="D271" s="4" t="s">
        <v>276</v>
      </c>
      <c r="E271" s="4" t="s">
        <v>599</v>
      </c>
      <c r="G271" s="123"/>
      <c r="H271" s="123"/>
      <c r="I271" s="124"/>
      <c r="J271" s="77"/>
    </row>
    <row r="272" spans="1:10" s="1" customFormat="1" ht="30" x14ac:dyDescent="0.3">
      <c r="A272" s="65" t="s">
        <v>600</v>
      </c>
      <c r="B272" s="1" t="s">
        <v>274</v>
      </c>
      <c r="C272" s="9">
        <v>1</v>
      </c>
      <c r="D272" s="4" t="s">
        <v>276</v>
      </c>
      <c r="E272" s="4" t="s">
        <v>601</v>
      </c>
      <c r="G272" s="123"/>
      <c r="H272" s="123"/>
      <c r="I272" s="124"/>
      <c r="J272" s="77"/>
    </row>
    <row r="273" spans="1:10" s="1" customFormat="1" ht="45" x14ac:dyDescent="0.3">
      <c r="A273" s="65" t="s">
        <v>602</v>
      </c>
      <c r="B273" s="1" t="s">
        <v>275</v>
      </c>
      <c r="C273" s="9">
        <v>1</v>
      </c>
      <c r="D273" s="4" t="s">
        <v>276</v>
      </c>
      <c r="E273" s="4" t="s">
        <v>603</v>
      </c>
      <c r="G273" s="123"/>
      <c r="H273" s="123"/>
      <c r="I273" s="124"/>
      <c r="J273" s="77"/>
    </row>
    <row r="274" spans="1:10" s="22" customFormat="1" ht="60" hidden="1" x14ac:dyDescent="0.3">
      <c r="A274" s="50" t="s">
        <v>269</v>
      </c>
      <c r="B274" s="40" t="s">
        <v>267</v>
      </c>
      <c r="C274" s="47"/>
      <c r="D274" s="47"/>
      <c r="E274" s="47"/>
      <c r="F274" s="59"/>
    </row>
    <row r="275" spans="1:10" s="22" customFormat="1" ht="45" hidden="1" x14ac:dyDescent="0.3">
      <c r="A275" s="15" t="s">
        <v>270</v>
      </c>
      <c r="B275" s="23" t="s">
        <v>268</v>
      </c>
      <c r="C275" s="27"/>
      <c r="D275" s="27"/>
      <c r="E275" s="27"/>
      <c r="F275" s="35"/>
    </row>
    <row r="276" spans="1:10" s="1" customFormat="1" x14ac:dyDescent="0.3">
      <c r="A276" s="64" t="s">
        <v>604</v>
      </c>
      <c r="B276" s="116" t="s">
        <v>271</v>
      </c>
      <c r="C276" s="116"/>
      <c r="D276" s="116"/>
      <c r="E276" s="116"/>
      <c r="F276" s="116"/>
      <c r="G276" s="123">
        <f>SUM(C277:C280)</f>
        <v>4</v>
      </c>
      <c r="H276" s="123">
        <f>COUNT(C277:C280)*2</f>
        <v>8</v>
      </c>
      <c r="I276" s="124">
        <f>G276/H276</f>
        <v>0.5</v>
      </c>
      <c r="J276" s="77"/>
    </row>
    <row r="277" spans="1:10" s="1" customFormat="1" ht="75" x14ac:dyDescent="0.3">
      <c r="A277" s="65" t="s">
        <v>605</v>
      </c>
      <c r="B277" s="4" t="s">
        <v>606</v>
      </c>
      <c r="C277" s="9">
        <v>1</v>
      </c>
      <c r="D277" s="4" t="s">
        <v>276</v>
      </c>
      <c r="E277" s="3" t="s">
        <v>648</v>
      </c>
      <c r="F277" s="3"/>
      <c r="G277" s="123"/>
      <c r="H277" s="123"/>
      <c r="I277" s="124"/>
      <c r="J277" s="77"/>
    </row>
    <row r="278" spans="1:10" s="1" customFormat="1" ht="45" x14ac:dyDescent="0.3">
      <c r="A278" s="65" t="s">
        <v>607</v>
      </c>
      <c r="B278" s="4" t="s">
        <v>608</v>
      </c>
      <c r="C278" s="9">
        <v>1</v>
      </c>
      <c r="D278" s="4" t="s">
        <v>277</v>
      </c>
      <c r="E278" s="3" t="s">
        <v>649</v>
      </c>
      <c r="F278" s="3"/>
      <c r="G278" s="123"/>
      <c r="H278" s="123"/>
      <c r="I278" s="124"/>
      <c r="J278" s="77"/>
    </row>
    <row r="279" spans="1:10" s="1" customFormat="1" ht="45" x14ac:dyDescent="0.3">
      <c r="A279" s="65" t="s">
        <v>609</v>
      </c>
      <c r="B279" s="3" t="s">
        <v>650</v>
      </c>
      <c r="C279" s="9">
        <v>1</v>
      </c>
      <c r="D279" s="4" t="s">
        <v>276</v>
      </c>
      <c r="E279" s="4" t="s">
        <v>610</v>
      </c>
      <c r="F279" s="3"/>
      <c r="G279" s="123"/>
      <c r="H279" s="123"/>
      <c r="I279" s="124"/>
      <c r="J279" s="77"/>
    </row>
    <row r="280" spans="1:10" s="1" customFormat="1" ht="30" x14ac:dyDescent="0.3">
      <c r="A280" s="65" t="s">
        <v>611</v>
      </c>
      <c r="B280" s="4" t="s">
        <v>612</v>
      </c>
      <c r="C280" s="9">
        <v>1</v>
      </c>
      <c r="D280" s="4" t="s">
        <v>276</v>
      </c>
      <c r="E280" s="4" t="s">
        <v>610</v>
      </c>
      <c r="F280" s="3"/>
      <c r="G280" s="123"/>
      <c r="H280" s="123"/>
      <c r="I280" s="124"/>
      <c r="J280" s="77"/>
    </row>
    <row r="284" spans="1:10" hidden="1" x14ac:dyDescent="0.3">
      <c r="A284" s="78" t="s">
        <v>661</v>
      </c>
      <c r="B284" s="79" t="s">
        <v>652</v>
      </c>
      <c r="C284" s="79" t="s">
        <v>720</v>
      </c>
      <c r="D284" s="80" t="s">
        <v>721</v>
      </c>
      <c r="G284" s="23"/>
      <c r="H284" s="23"/>
      <c r="I284" s="23"/>
    </row>
    <row r="285" spans="1:10" hidden="1" x14ac:dyDescent="0.3">
      <c r="A285" s="78" t="s">
        <v>664</v>
      </c>
      <c r="B285" s="79">
        <f>G3</f>
        <v>15</v>
      </c>
      <c r="C285" s="79">
        <f>H3</f>
        <v>30</v>
      </c>
      <c r="D285" s="81">
        <f>B285/C285</f>
        <v>0.5</v>
      </c>
      <c r="G285" s="23"/>
      <c r="H285" s="23"/>
      <c r="I285" s="23"/>
    </row>
    <row r="286" spans="1:10" hidden="1" x14ac:dyDescent="0.3">
      <c r="A286" s="78" t="s">
        <v>666</v>
      </c>
      <c r="B286" s="79">
        <f>G36</f>
        <v>31</v>
      </c>
      <c r="C286" s="79">
        <f>H36</f>
        <v>62</v>
      </c>
      <c r="D286" s="81">
        <f t="shared" ref="D286:D293" si="0">B286/C286</f>
        <v>0.5</v>
      </c>
      <c r="G286" s="23"/>
      <c r="H286" s="23"/>
      <c r="I286" s="23"/>
    </row>
    <row r="287" spans="1:10" hidden="1" x14ac:dyDescent="0.3">
      <c r="A287" s="78" t="s">
        <v>668</v>
      </c>
      <c r="B287" s="79"/>
      <c r="C287" s="79"/>
      <c r="D287" s="81"/>
      <c r="G287" s="23"/>
      <c r="H287" s="23"/>
      <c r="I287" s="23"/>
    </row>
    <row r="288" spans="1:10" hidden="1" x14ac:dyDescent="0.3">
      <c r="A288" s="78" t="s">
        <v>670</v>
      </c>
      <c r="B288" s="79">
        <f>G128</f>
        <v>12</v>
      </c>
      <c r="C288" s="79">
        <f>H128</f>
        <v>24</v>
      </c>
      <c r="D288" s="81">
        <f t="shared" si="0"/>
        <v>0.5</v>
      </c>
      <c r="G288" s="23"/>
      <c r="H288" s="23"/>
      <c r="I288" s="23"/>
    </row>
    <row r="289" spans="1:4" s="23" customFormat="1" hidden="1" x14ac:dyDescent="0.3">
      <c r="A289" s="78" t="s">
        <v>672</v>
      </c>
      <c r="B289" s="79">
        <f>G180</f>
        <v>15</v>
      </c>
      <c r="C289" s="79">
        <f>H180</f>
        <v>30</v>
      </c>
      <c r="D289" s="81">
        <f t="shared" si="0"/>
        <v>0.5</v>
      </c>
    </row>
    <row r="290" spans="1:4" s="23" customFormat="1" hidden="1" x14ac:dyDescent="0.3">
      <c r="A290" s="78" t="s">
        <v>674</v>
      </c>
      <c r="B290" s="79">
        <f>G210</f>
        <v>11</v>
      </c>
      <c r="C290" s="79">
        <f>H210</f>
        <v>22</v>
      </c>
      <c r="D290" s="81">
        <f t="shared" si="0"/>
        <v>0.5</v>
      </c>
    </row>
    <row r="291" spans="1:4" s="23" customFormat="1" hidden="1" x14ac:dyDescent="0.3">
      <c r="A291" s="78" t="s">
        <v>676</v>
      </c>
      <c r="B291" s="79">
        <f>G228</f>
        <v>5</v>
      </c>
      <c r="C291" s="79">
        <f>H228</f>
        <v>10</v>
      </c>
      <c r="D291" s="81">
        <f t="shared" si="0"/>
        <v>0.5</v>
      </c>
    </row>
    <row r="292" spans="1:4" s="23" customFormat="1" hidden="1" x14ac:dyDescent="0.3">
      <c r="A292" s="78" t="s">
        <v>678</v>
      </c>
      <c r="B292" s="79">
        <f>G253</f>
        <v>18</v>
      </c>
      <c r="C292" s="79">
        <f>H253</f>
        <v>36</v>
      </c>
      <c r="D292" s="81">
        <f t="shared" si="0"/>
        <v>0.5</v>
      </c>
    </row>
    <row r="293" spans="1:4" s="23" customFormat="1" hidden="1" x14ac:dyDescent="0.3">
      <c r="A293" s="82" t="s">
        <v>722</v>
      </c>
      <c r="B293" s="80">
        <f>SUM(B285:B292)</f>
        <v>107</v>
      </c>
      <c r="C293" s="80">
        <f>SUM(C285:C292)</f>
        <v>214</v>
      </c>
      <c r="D293" s="81">
        <f t="shared" si="0"/>
        <v>0.5</v>
      </c>
    </row>
  </sheetData>
  <sheetProtection algorithmName="SHA-512" hashValue="aeXqp9VRmesmwz0dX/Ewv9iXHKKfO/lipdQh+9BGaTLINYFbutJuAJNk9IOL5wlo/2lr6VoIevWsGeDo+6PJfg==" saltValue="ReYYBdEY9trkaKwZnzihtw==" spinCount="100000" sheet="1" objects="1" scenarios="1"/>
  <protectedRanges>
    <protectedRange sqref="F1:F280" name="Range2"/>
    <protectedRange sqref="C1:C280" name="Range1"/>
  </protectedRanges>
  <autoFilter ref="A2:F280" xr:uid="{1F8C021D-8CFC-429A-BD15-1CB5EAC3C94B}">
    <filterColumn colId="0">
      <colorFilter dxfId="0"/>
    </filterColumn>
  </autoFilter>
  <mergeCells count="49">
    <mergeCell ref="B236:F236"/>
    <mergeCell ref="B129:F129"/>
    <mergeCell ref="B149:F149"/>
    <mergeCell ref="B157:F157"/>
    <mergeCell ref="B165:F165"/>
    <mergeCell ref="B172:F172"/>
    <mergeCell ref="B181:F181"/>
    <mergeCell ref="B217:F217"/>
    <mergeCell ref="B220:F220"/>
    <mergeCell ref="B224:F224"/>
    <mergeCell ref="B229:F229"/>
    <mergeCell ref="B204:F204"/>
    <mergeCell ref="B31:F31"/>
    <mergeCell ref="B66:F66"/>
    <mergeCell ref="B78:F78"/>
    <mergeCell ref="B86:F86"/>
    <mergeCell ref="B92:F92"/>
    <mergeCell ref="B276:F276"/>
    <mergeCell ref="B270:F270"/>
    <mergeCell ref="B254:F254"/>
    <mergeCell ref="B259:F259"/>
    <mergeCell ref="B97:F97"/>
    <mergeCell ref="B244:F244"/>
    <mergeCell ref="B187:F187"/>
    <mergeCell ref="B193:F193"/>
    <mergeCell ref="B198:F198"/>
    <mergeCell ref="B264:F264"/>
    <mergeCell ref="B253:F253"/>
    <mergeCell ref="B180:F180"/>
    <mergeCell ref="B210:F210"/>
    <mergeCell ref="B228:F228"/>
    <mergeCell ref="B214:F214"/>
    <mergeCell ref="B211:F211"/>
    <mergeCell ref="B247:F247"/>
    <mergeCell ref="B240:F240"/>
    <mergeCell ref="A1:F1"/>
    <mergeCell ref="B3:F3"/>
    <mergeCell ref="B36:F36"/>
    <mergeCell ref="B85:F85"/>
    <mergeCell ref="B128:F128"/>
    <mergeCell ref="B122:F122"/>
    <mergeCell ref="B112:F112"/>
    <mergeCell ref="B4:F4"/>
    <mergeCell ref="B10:F10"/>
    <mergeCell ref="B15:F15"/>
    <mergeCell ref="B26:F26"/>
    <mergeCell ref="B59:F59"/>
    <mergeCell ref="B43:F43"/>
    <mergeCell ref="B37:F37"/>
  </mergeCells>
  <phoneticPr fontId="1" type="noConversion"/>
  <dataValidations count="1">
    <dataValidation type="list" allowBlank="1" showInputMessage="1" showErrorMessage="1" sqref="C5:C9 C11:C14 C16:C25 C27:C30 C32:C35 C38:C40 C44:C58 C60:C65 C71 C79:C84 C130:C148 C161 C166:C171 C185:C186 C188:C192 C194:C197 C205:C208 C212:C213 C215:C216 C218:C219 C221:C222 C225:C227 C230:C234 C256:C258 C260:C263 C265:C268 C271:C273 C277:C280" xr:uid="{57256612-BAEC-4C11-86F8-B2923A2602A5}">
      <formula1>"0,1,2"</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Score Card</vt:lpstr>
      <vt:lpstr>Assessment 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garg</dc:creator>
  <cp:lastModifiedBy>Anand Yadav</cp:lastModifiedBy>
  <dcterms:created xsi:type="dcterms:W3CDTF">2023-11-01T06:34:44Z</dcterms:created>
  <dcterms:modified xsi:type="dcterms:W3CDTF">2024-02-01T05:09:21Z</dcterms:modified>
</cp:coreProperties>
</file>